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APZ zkr." sheetId="4" r:id="rId4"/>
    <sheet name="PN v obcích" sheetId="5" r:id="rId5"/>
    <sheet name="ZZ" sheetId="6" r:id="rId6"/>
    <sheet name="Ostatní" sheetId="7" r:id="rId7"/>
  </sheets>
  <definedNames>
    <definedName name="_xlnm._FilterDatabase" localSheetId="4" hidden="1">'PN v obcích'!$C$3:$D$3</definedName>
    <definedName name="_xlnm.Print_Titles" localSheetId="4">'PN v obcích'!$3:$3</definedName>
  </definedNames>
  <calcPr fullCalcOnLoad="1"/>
</workbook>
</file>

<file path=xl/sharedStrings.xml><?xml version="1.0" encoding="utf-8"?>
<sst xmlns="http://schemas.openxmlformats.org/spreadsheetml/2006/main" count="2569" uniqueCount="1020">
  <si>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</si>
  <si>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</si>
  <si>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</si>
  <si>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</si>
  <si>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</si>
  <si>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</si>
  <si>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</si>
  <si>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</si>
  <si>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</si>
  <si>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</si>
  <si>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</si>
  <si>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</si>
  <si>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</si>
  <si>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</si>
  <si>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</si>
  <si>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</si>
  <si>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</si>
  <si>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</si>
  <si>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</si>
  <si>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</si>
  <si>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</si>
  <si>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</si>
  <si>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</si>
  <si>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</si>
  <si>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</si>
  <si>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</si>
  <si>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</si>
  <si>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</si>
  <si>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</si>
  <si>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</si>
  <si>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</si>
  <si>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</si>
  <si>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</si>
  <si>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</si>
  <si>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</si>
  <si>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</si>
  <si>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</si>
  <si>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</si>
  <si>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</si>
  <si>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</si>
  <si>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</si>
  <si>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</si>
  <si>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</si>
  <si>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</si>
  <si>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</si>
  <si>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</si>
  <si>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</si>
  <si>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</si>
  <si>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</si>
  <si>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</si>
  <si>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</si>
  <si>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</si>
  <si>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</si>
  <si>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</si>
  <si>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</si>
  <si>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</si>
  <si>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</si>
  <si>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</si>
  <si>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</si>
  <si>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</si>
  <si>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</si>
  <si>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</si>
  <si>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</si>
  <si>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</si>
  <si>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</si>
  <si>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</si>
  <si>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</si>
  <si>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</si>
  <si>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</si>
  <si>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</si>
  <si>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</si>
  <si>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</si>
  <si>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</si>
  <si>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</si>
  <si>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</si>
  <si>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</si>
  <si>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</si>
  <si>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</si>
  <si>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</si>
  <si>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</si>
  <si>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</si>
  <si>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</si>
  <si>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</si>
  <si>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</si>
  <si>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</si>
  <si>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</si>
  <si>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</si>
  <si>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</si>
  <si>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</si>
  <si>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</si>
  <si>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</si>
  <si>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</si>
  <si>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</si>
  <si>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</si>
  <si>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</si>
  <si>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</si>
  <si>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</si>
  <si>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</si>
  <si>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</si>
  <si>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</si>
  <si>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</si>
  <si>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</si>
  <si>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</si>
  <si>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</si>
  <si>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</si>
  <si>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</si>
  <si>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</si>
  <si>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</si>
  <si>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</si>
  <si>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</si>
  <si>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</si>
  <si>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</si>
  <si>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</si>
  <si>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</si>
  <si>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</si>
  <si>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</si>
  <si>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</si>
  <si>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</si>
  <si>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</si>
  <si>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</si>
  <si>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</si>
  <si>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</si>
  <si>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</si>
  <si>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</si>
  <si>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</si>
  <si>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</si>
  <si>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</si>
  <si>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</si>
  <si>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</si>
  <si>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</si>
  <si>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</si>
  <si>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</si>
  <si>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</si>
  <si>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</si>
  <si>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</si>
  <si>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</si>
  <si>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</si>
  <si>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</si>
  <si>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</si>
  <si>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</si>
  <si>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</si>
  <si>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</si>
  <si>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</si>
  <si>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</si>
  <si>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</si>
  <si>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</si>
  <si>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</si>
  <si>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</si>
  <si>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</si>
  <si>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</si>
  <si>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</si>
  <si>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</si>
  <si>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</si>
  <si>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</si>
  <si>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</si>
  <si>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</si>
  <si>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</si>
  <si>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</si>
  <si>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</si>
  <si>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</si>
  <si>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</si>
  <si>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</si>
  <si>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</si>
  <si>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</si>
  <si>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</si>
  <si>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</si>
  <si>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</si>
  <si>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</si>
  <si>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</si>
  <si>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</si>
  <si>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</si>
  <si>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</si>
  <si>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</si>
  <si>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</si>
  <si>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</si>
  <si>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</si>
  <si>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</si>
  <si>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</si>
  <si>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</si>
  <si>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</si>
  <si>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</si>
  <si>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</si>
  <si>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</si>
  <si>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</si>
  <si>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</si>
  <si>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</si>
  <si>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</si>
  <si>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</si>
  <si>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</si>
  <si>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</si>
  <si>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</si>
  <si>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</si>
  <si>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</si>
  <si>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</si>
  <si>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</si>
  <si>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</si>
  <si>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</si>
  <si>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</si>
  <si>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</si>
  <si>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</si>
  <si>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</si>
  <si>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</si>
  <si>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</si>
  <si>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</si>
  <si>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</si>
  <si>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</si>
  <si>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</si>
  <si>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Od počátku roku</t>
  </si>
  <si>
    <t>Pracovní místa podpořená v rámci APZ</t>
  </si>
  <si>
    <t>Veřejně prospěšné práce (VPP)</t>
  </si>
  <si>
    <t>SÚPM-samostatně výdělečná činnost (SVČ)</t>
  </si>
  <si>
    <t>Projekty ESF OP LZZ - SÚPM-SVČ (RIP)</t>
  </si>
  <si>
    <t>Chráněná pracovní místa (CHPM) - zřízená</t>
  </si>
  <si>
    <t>CHPM-SVČ</t>
  </si>
  <si>
    <t>Rekvalifikace uchazečů/zájemců o zaměstnání</t>
  </si>
  <si>
    <t>Zvolená rekvalifikace</t>
  </si>
  <si>
    <t>Rekvalifikace</t>
  </si>
  <si>
    <t>Celkem APZ</t>
  </si>
  <si>
    <t>počet uchaz./zam.</t>
  </si>
  <si>
    <t>počet míst/dohod</t>
  </si>
  <si>
    <t>Stav k posl. dni sled. měsíce</t>
  </si>
  <si>
    <t>Výrobní a montážní dělníci</t>
  </si>
  <si>
    <t>Pomocní a manipulační dělníci</t>
  </si>
  <si>
    <t>Ruční baliči</t>
  </si>
  <si>
    <t>Uchazeči s ukončenou evidencí a vyřazení celkem</t>
  </si>
  <si>
    <t>Specialisté obchodu a marketingu</t>
  </si>
  <si>
    <t>Řidiči MKD</t>
  </si>
  <si>
    <t>Svářeči, řezači plamenem a páječi</t>
  </si>
  <si>
    <t>Pracovníci ostrahy, strážní</t>
  </si>
  <si>
    <t>Pomocní pracovníci ve výrobě, montážní dělníci</t>
  </si>
  <si>
    <t>Uchazeči po mateřské/rodičovské dovolené</t>
  </si>
  <si>
    <t>Instalatéři, potrubáři, stavební zámečníci a klempíři</t>
  </si>
  <si>
    <t>Kuchaři, pomocní kuchaři, číšníci a servírky</t>
  </si>
  <si>
    <t>Obsluha šicích a vyšívacích strojů, šičky, švadleny</t>
  </si>
  <si>
    <t>Vedoucí a řídící pracovníci v průmyslu</t>
  </si>
  <si>
    <t>Vedoucí a řídící pracovníci v obchodu</t>
  </si>
  <si>
    <t>Zedníci a stavební dělníci, stavební a provozní elektrikáři</t>
  </si>
  <si>
    <t>Operátoři výroby, obsluha strojů a zařízení</t>
  </si>
  <si>
    <t>Řidiči nákladních automobilů, tahačů, autobusů</t>
  </si>
  <si>
    <t>Lékaři, zubaři, zdravotní sestry</t>
  </si>
  <si>
    <t>Nástrojáři, seřizovači a obsluha strojů</t>
  </si>
  <si>
    <t>Počet zaměstnanců, jichž se hromadné propouštění (organizační změna) bude týkat</t>
  </si>
  <si>
    <t>Prodavači, pomocní pracovníci v obchodě</t>
  </si>
  <si>
    <t>Kuchaři, pomocní kuchaři</t>
  </si>
  <si>
    <t>Techničtí a odborní pracovníci, strojní inženýři</t>
  </si>
  <si>
    <t>Kuchaři</t>
  </si>
  <si>
    <t>Svářeči</t>
  </si>
  <si>
    <t>Ovocnáři, sadaři, zahradníci a pěstitelé</t>
  </si>
  <si>
    <t>Dělníci rostlinné a živočišné výroby</t>
  </si>
  <si>
    <t>Sezónní baliči, ruční baliči</t>
  </si>
  <si>
    <t>Projekty ESF OP LZZ - VPP (NIP, RIP)</t>
  </si>
  <si>
    <t>Projekty ESF OP LZZ - SÚPM (NIP, RIP)</t>
  </si>
  <si>
    <t>Společensky účelná pracovní místa (SÚPM) zřízená, vyhrazená</t>
  </si>
  <si>
    <t>Ostatní nástroje APZ (vč. ESF)</t>
  </si>
  <si>
    <t>Projekty ESF OP LZZ - rekvalifikace (NIP, RIP, GP)</t>
  </si>
  <si>
    <t>Projekty ESF OP LZZ - zvolená rekvalifikace (NIP, RIP)</t>
  </si>
  <si>
    <t>Obec</t>
  </si>
  <si>
    <t>Kód obce</t>
  </si>
  <si>
    <t>Kontaktní pracoviště</t>
  </si>
  <si>
    <t>Uchazeči celkem</t>
  </si>
  <si>
    <t>Dosažitelní uchazeči</t>
  </si>
  <si>
    <t>Obyvatelé 15-64 let</t>
  </si>
  <si>
    <t>PN (v %)</t>
  </si>
  <si>
    <t>Arnoltice</t>
  </si>
  <si>
    <t>562343</t>
  </si>
  <si>
    <t>KoP Děčín</t>
  </si>
  <si>
    <t>Benešov nad Ploučnicí</t>
  </si>
  <si>
    <t>562351</t>
  </si>
  <si>
    <t>Bynovec</t>
  </si>
  <si>
    <t>544647</t>
  </si>
  <si>
    <t>Česká Kamenice</t>
  </si>
  <si>
    <t>562394</t>
  </si>
  <si>
    <t>562335</t>
  </si>
  <si>
    <t>Dobkovice</t>
  </si>
  <si>
    <t>562408</t>
  </si>
  <si>
    <t>Dobrná</t>
  </si>
  <si>
    <t>545783</t>
  </si>
  <si>
    <t>Dolní Habartice</t>
  </si>
  <si>
    <t>545856</t>
  </si>
  <si>
    <t>Dolní Podluží</t>
  </si>
  <si>
    <t>562432</t>
  </si>
  <si>
    <t>KoP Varnsdorf</t>
  </si>
  <si>
    <t>Dolní Poustevna</t>
  </si>
  <si>
    <t>562441</t>
  </si>
  <si>
    <t>KoP Rumburk</t>
  </si>
  <si>
    <t>Doubice</t>
  </si>
  <si>
    <t>530417</t>
  </si>
  <si>
    <t>Františkov nad Ploučnicí</t>
  </si>
  <si>
    <t>545899</t>
  </si>
  <si>
    <t>Heřmanov</t>
  </si>
  <si>
    <t>562483</t>
  </si>
  <si>
    <t>Horní Habartice</t>
  </si>
  <si>
    <t>545929</t>
  </si>
  <si>
    <t>Horní Podluží</t>
  </si>
  <si>
    <t>562505</t>
  </si>
  <si>
    <t>Hřensko</t>
  </si>
  <si>
    <t>562513</t>
  </si>
  <si>
    <t>Huntířov</t>
  </si>
  <si>
    <t>562521</t>
  </si>
  <si>
    <t>Chřibská</t>
  </si>
  <si>
    <t>562530</t>
  </si>
  <si>
    <t>Janov</t>
  </si>
  <si>
    <t>544680</t>
  </si>
  <si>
    <t>Janská</t>
  </si>
  <si>
    <t>530395</t>
  </si>
  <si>
    <t>Jetřichovice</t>
  </si>
  <si>
    <t>562556</t>
  </si>
  <si>
    <t>Jílové</t>
  </si>
  <si>
    <t>562564</t>
  </si>
  <si>
    <t>Jiřetín pod Jedlovou</t>
  </si>
  <si>
    <t>562572</t>
  </si>
  <si>
    <t>Jiříkov</t>
  </si>
  <si>
    <t>562581</t>
  </si>
  <si>
    <t>Kámen</t>
  </si>
  <si>
    <t>546453</t>
  </si>
  <si>
    <t>Krásná Lípa</t>
  </si>
  <si>
    <t>562611</t>
  </si>
  <si>
    <t>Kunratice</t>
  </si>
  <si>
    <t>546330</t>
  </si>
  <si>
    <t>Kytlice</t>
  </si>
  <si>
    <t>562645</t>
  </si>
  <si>
    <t>Labská Stráň</t>
  </si>
  <si>
    <t>544701</t>
  </si>
  <si>
    <t>Lipová</t>
  </si>
  <si>
    <t>562661</t>
  </si>
  <si>
    <t>Lobendava</t>
  </si>
  <si>
    <t>545708</t>
  </si>
  <si>
    <t>Ludvíkovice</t>
  </si>
  <si>
    <t>546496</t>
  </si>
  <si>
    <t>Malá Veleň</t>
  </si>
  <si>
    <t>562700</t>
  </si>
  <si>
    <t>Malšovice</t>
  </si>
  <si>
    <t>562718</t>
  </si>
  <si>
    <t>Markvartice</t>
  </si>
  <si>
    <t>545678</t>
  </si>
  <si>
    <t>Merboltice</t>
  </si>
  <si>
    <t>545791</t>
  </si>
  <si>
    <t>Mikulášovice</t>
  </si>
  <si>
    <t>562751</t>
  </si>
  <si>
    <t>Rumburk</t>
  </si>
  <si>
    <t>562777</t>
  </si>
  <si>
    <t>Růžová</t>
  </si>
  <si>
    <t>566900</t>
  </si>
  <si>
    <t>Rybniště</t>
  </si>
  <si>
    <t>562793</t>
  </si>
  <si>
    <t>Srbská Kamenice</t>
  </si>
  <si>
    <t>546348</t>
  </si>
  <si>
    <t>Staré Křečany</t>
  </si>
  <si>
    <t>562823</t>
  </si>
  <si>
    <t>Starý Šachov</t>
  </si>
  <si>
    <t>545538</t>
  </si>
  <si>
    <t>Šluknov</t>
  </si>
  <si>
    <t>562858</t>
  </si>
  <si>
    <t>Těchlovice</t>
  </si>
  <si>
    <t>555193</t>
  </si>
  <si>
    <t>Valkeřice</t>
  </si>
  <si>
    <t>562874</t>
  </si>
  <si>
    <t>Varnsdorf</t>
  </si>
  <si>
    <t>562882</t>
  </si>
  <si>
    <t>Velká Bukovina</t>
  </si>
  <si>
    <t>562891</t>
  </si>
  <si>
    <t>Velký Šenov</t>
  </si>
  <si>
    <t>562912</t>
  </si>
  <si>
    <t>Verneřice</t>
  </si>
  <si>
    <t>562921</t>
  </si>
  <si>
    <t>Veselé</t>
  </si>
  <si>
    <t>562939</t>
  </si>
  <si>
    <t>Vilémov</t>
  </si>
  <si>
    <t>562947</t>
  </si>
  <si>
    <t>Bílence</t>
  </si>
  <si>
    <t>562980</t>
  </si>
  <si>
    <t xml:space="preserve">KoP Chomutov </t>
  </si>
  <si>
    <t>Blatno</t>
  </si>
  <si>
    <t>562998</t>
  </si>
  <si>
    <t>Boleboř</t>
  </si>
  <si>
    <t>563005</t>
  </si>
  <si>
    <t>KoP Jirkov</t>
  </si>
  <si>
    <t>Březno</t>
  </si>
  <si>
    <t>563013</t>
  </si>
  <si>
    <t>Černovice</t>
  </si>
  <si>
    <t>563021</t>
  </si>
  <si>
    <t>Domašín</t>
  </si>
  <si>
    <t>563048</t>
  </si>
  <si>
    <t>KoP Klášterec n. O.</t>
  </si>
  <si>
    <t>Droužkovice</t>
  </si>
  <si>
    <t>563056</t>
  </si>
  <si>
    <t>Hora Svatého Šebestiána</t>
  </si>
  <si>
    <t>563064</t>
  </si>
  <si>
    <t>Hrušovany</t>
  </si>
  <si>
    <t>563072</t>
  </si>
  <si>
    <t>Chbany</t>
  </si>
  <si>
    <t>563081</t>
  </si>
  <si>
    <t>KoP Kadaň</t>
  </si>
  <si>
    <t>562971</t>
  </si>
  <si>
    <t>Jirkov</t>
  </si>
  <si>
    <t>563099</t>
  </si>
  <si>
    <t>Kadaň</t>
  </si>
  <si>
    <t>563102</t>
  </si>
  <si>
    <t>Kalek</t>
  </si>
  <si>
    <t>563111</t>
  </si>
  <si>
    <t>Klášterec nad Ohří</t>
  </si>
  <si>
    <t>563129</t>
  </si>
  <si>
    <t>Kovářská</t>
  </si>
  <si>
    <t>563137</t>
  </si>
  <si>
    <t>Kryštofovy Hamry</t>
  </si>
  <si>
    <t>563315</t>
  </si>
  <si>
    <t>Křimov</t>
  </si>
  <si>
    <t>563161</t>
  </si>
  <si>
    <t>Libědice</t>
  </si>
  <si>
    <t>563188</t>
  </si>
  <si>
    <t>Loučná pod Klínovcem</t>
  </si>
  <si>
    <t>546518</t>
  </si>
  <si>
    <t>Málkov</t>
  </si>
  <si>
    <t>563200</t>
  </si>
  <si>
    <t>Mašťov</t>
  </si>
  <si>
    <t>563218</t>
  </si>
  <si>
    <t>Měděnec</t>
  </si>
  <si>
    <t>563226</t>
  </si>
  <si>
    <t>Místo</t>
  </si>
  <si>
    <t>563242</t>
  </si>
  <si>
    <t>Nezabylice</t>
  </si>
  <si>
    <t>546160</t>
  </si>
  <si>
    <t>Okounov</t>
  </si>
  <si>
    <t>563269</t>
  </si>
  <si>
    <t>Otvice</t>
  </si>
  <si>
    <t>563277</t>
  </si>
  <si>
    <t>Perštejn</t>
  </si>
  <si>
    <t>563285</t>
  </si>
  <si>
    <t>Pesvice</t>
  </si>
  <si>
    <t>546062</t>
  </si>
  <si>
    <t>Pětipsy</t>
  </si>
  <si>
    <t>563293</t>
  </si>
  <si>
    <t>Račetice</t>
  </si>
  <si>
    <t>546071</t>
  </si>
  <si>
    <t>Radonice</t>
  </si>
  <si>
    <t>563323</t>
  </si>
  <si>
    <t>Rokle</t>
  </si>
  <si>
    <t>563331</t>
  </si>
  <si>
    <t>Spořice</t>
  </si>
  <si>
    <t>563340</t>
  </si>
  <si>
    <t>Strupčice</t>
  </si>
  <si>
    <t>563358</t>
  </si>
  <si>
    <t>Údlice</t>
  </si>
  <si>
    <t>563382</t>
  </si>
  <si>
    <t>Vejprty</t>
  </si>
  <si>
    <t>563404</t>
  </si>
  <si>
    <t>Veliká Ves</t>
  </si>
  <si>
    <t>563412</t>
  </si>
  <si>
    <t>563439</t>
  </si>
  <si>
    <t>Vrskmaň</t>
  </si>
  <si>
    <t>563463</t>
  </si>
  <si>
    <t>Všehrdy</t>
  </si>
  <si>
    <t>563471</t>
  </si>
  <si>
    <t>Všestudy</t>
  </si>
  <si>
    <t>563480</t>
  </si>
  <si>
    <t>Výsluní</t>
  </si>
  <si>
    <t>563498</t>
  </si>
  <si>
    <t>Vysoká Pec</t>
  </si>
  <si>
    <t>563501</t>
  </si>
  <si>
    <t>Bechlín</t>
  </si>
  <si>
    <t>564575</t>
  </si>
  <si>
    <t>KoP Roudnice n. L.</t>
  </si>
  <si>
    <t>Bohušovice nad Ohří</t>
  </si>
  <si>
    <t>564591</t>
  </si>
  <si>
    <t>KoP Litoměřice</t>
  </si>
  <si>
    <t>Brňany</t>
  </si>
  <si>
    <t>564613</t>
  </si>
  <si>
    <t>Brozany nad Ohří</t>
  </si>
  <si>
    <t>564621</t>
  </si>
  <si>
    <t>Brzánky</t>
  </si>
  <si>
    <t>546755</t>
  </si>
  <si>
    <t>Bříza</t>
  </si>
  <si>
    <t>564648</t>
  </si>
  <si>
    <t>Budyně nad Ohří</t>
  </si>
  <si>
    <t>564656</t>
  </si>
  <si>
    <t>KoP Libochovice</t>
  </si>
  <si>
    <t>Býčkovice</t>
  </si>
  <si>
    <t>546780</t>
  </si>
  <si>
    <t>Ctiněves</t>
  </si>
  <si>
    <t>564672</t>
  </si>
  <si>
    <t>Černěves</t>
  </si>
  <si>
    <t>546852</t>
  </si>
  <si>
    <t>Černiv</t>
  </si>
  <si>
    <t>564699</t>
  </si>
  <si>
    <t>Černouček</t>
  </si>
  <si>
    <t>542423</t>
  </si>
  <si>
    <t>Čížkovice</t>
  </si>
  <si>
    <t>564711</t>
  </si>
  <si>
    <t>KoP Lovosice</t>
  </si>
  <si>
    <t>Děčany</t>
  </si>
  <si>
    <t>564729</t>
  </si>
  <si>
    <t>Dlažkovice</t>
  </si>
  <si>
    <t>564737</t>
  </si>
  <si>
    <t>Dobříň</t>
  </si>
  <si>
    <t>564745</t>
  </si>
  <si>
    <t>Doksany</t>
  </si>
  <si>
    <t>564753</t>
  </si>
  <si>
    <t>Dolánky nad Ohří</t>
  </si>
  <si>
    <t>553646</t>
  </si>
  <si>
    <t>Drahobuz</t>
  </si>
  <si>
    <t>564770</t>
  </si>
  <si>
    <t>KoP Štětí</t>
  </si>
  <si>
    <t>Dušníky</t>
  </si>
  <si>
    <t>564818</t>
  </si>
  <si>
    <t>Evaň</t>
  </si>
  <si>
    <t>564834</t>
  </si>
  <si>
    <t>Hlinná</t>
  </si>
  <si>
    <t>564842</t>
  </si>
  <si>
    <t>Horní Beřkovice</t>
  </si>
  <si>
    <t>564851</t>
  </si>
  <si>
    <t>Horní Řepčice</t>
  </si>
  <si>
    <t>546763</t>
  </si>
  <si>
    <t>Hoštka</t>
  </si>
  <si>
    <t>564877</t>
  </si>
  <si>
    <t>Hrobce</t>
  </si>
  <si>
    <t>564893</t>
  </si>
  <si>
    <t>Chodouny</t>
  </si>
  <si>
    <t>564923</t>
  </si>
  <si>
    <t>Chodovlice</t>
  </si>
  <si>
    <t>564931</t>
  </si>
  <si>
    <t>Chotěšov</t>
  </si>
  <si>
    <t>564940</t>
  </si>
  <si>
    <t>Chotiměř</t>
  </si>
  <si>
    <t>564958</t>
  </si>
  <si>
    <t>Chotiněves</t>
  </si>
  <si>
    <t>564966</t>
  </si>
  <si>
    <t>Chudoslavice</t>
  </si>
  <si>
    <t>546810</t>
  </si>
  <si>
    <t>Jenčice</t>
  </si>
  <si>
    <t>505528</t>
  </si>
  <si>
    <t>Kamýk</t>
  </si>
  <si>
    <t>546771</t>
  </si>
  <si>
    <t>Keblice</t>
  </si>
  <si>
    <t>565016</t>
  </si>
  <si>
    <t>Klapý</t>
  </si>
  <si>
    <t>565024</t>
  </si>
  <si>
    <t>Kleneč</t>
  </si>
  <si>
    <t>565032</t>
  </si>
  <si>
    <t>Kostomlaty pod Řípem</t>
  </si>
  <si>
    <t>565059</t>
  </si>
  <si>
    <t>Krabčice</t>
  </si>
  <si>
    <t>565067</t>
  </si>
  <si>
    <t>Křesín</t>
  </si>
  <si>
    <t>565075</t>
  </si>
  <si>
    <t>Křešice</t>
  </si>
  <si>
    <t>565083</t>
  </si>
  <si>
    <t>Kyškovice</t>
  </si>
  <si>
    <t>565091</t>
  </si>
  <si>
    <t>Levín</t>
  </si>
  <si>
    <t>565105</t>
  </si>
  <si>
    <t>Lhotka nad Labem</t>
  </si>
  <si>
    <t>565113</t>
  </si>
  <si>
    <t>Liběšice</t>
  </si>
  <si>
    <t>565121</t>
  </si>
  <si>
    <t>Libkovice pod Řípem</t>
  </si>
  <si>
    <t>565148</t>
  </si>
  <si>
    <t>Libochovany</t>
  </si>
  <si>
    <t>565156</t>
  </si>
  <si>
    <t>Libochovice</t>
  </si>
  <si>
    <t>565164</t>
  </si>
  <si>
    <t>Libotenice</t>
  </si>
  <si>
    <t>565172</t>
  </si>
  <si>
    <t>564567</t>
  </si>
  <si>
    <t>Lkáň</t>
  </si>
  <si>
    <t>546691</t>
  </si>
  <si>
    <t>Lovečkovice</t>
  </si>
  <si>
    <t>565211</t>
  </si>
  <si>
    <t>Lovosice</t>
  </si>
  <si>
    <t>565229</t>
  </si>
  <si>
    <t>Lukavec</t>
  </si>
  <si>
    <t>565237</t>
  </si>
  <si>
    <t>Malé Žernoseky</t>
  </si>
  <si>
    <t>565245</t>
  </si>
  <si>
    <t>Malíč</t>
  </si>
  <si>
    <t>542491</t>
  </si>
  <si>
    <t>Martiněves</t>
  </si>
  <si>
    <t>565253</t>
  </si>
  <si>
    <t>Michalovice</t>
  </si>
  <si>
    <t>542521</t>
  </si>
  <si>
    <t>Miřejovice</t>
  </si>
  <si>
    <t>530506</t>
  </si>
  <si>
    <t>Mlékojedy</t>
  </si>
  <si>
    <t>565296</t>
  </si>
  <si>
    <t>Mnetěš</t>
  </si>
  <si>
    <t>565300</t>
  </si>
  <si>
    <t>Mšené-lázně</t>
  </si>
  <si>
    <t>565318</t>
  </si>
  <si>
    <t>Nové Dvory</t>
  </si>
  <si>
    <t>565342</t>
  </si>
  <si>
    <t>Oleško</t>
  </si>
  <si>
    <t>542440</t>
  </si>
  <si>
    <t>Píšťany</t>
  </si>
  <si>
    <t>542539</t>
  </si>
  <si>
    <t>Ploskovice</t>
  </si>
  <si>
    <t>565393</t>
  </si>
  <si>
    <t>Podsedice</t>
  </si>
  <si>
    <t>565415</t>
  </si>
  <si>
    <t>Polepy</t>
  </si>
  <si>
    <t>565431</t>
  </si>
  <si>
    <t>Prackovice nad Labem</t>
  </si>
  <si>
    <t>565458</t>
  </si>
  <si>
    <t>Přestavlky</t>
  </si>
  <si>
    <t>565474</t>
  </si>
  <si>
    <t>Račice</t>
  </si>
  <si>
    <t>565482</t>
  </si>
  <si>
    <t>Račiněves</t>
  </si>
  <si>
    <t>565491</t>
  </si>
  <si>
    <t>Radovesice</t>
  </si>
  <si>
    <t>565521</t>
  </si>
  <si>
    <t>Rochov</t>
  </si>
  <si>
    <t>565547</t>
  </si>
  <si>
    <t>Roudnice nad Labem</t>
  </si>
  <si>
    <t>565555</t>
  </si>
  <si>
    <t>Sedlec</t>
  </si>
  <si>
    <t>546721</t>
  </si>
  <si>
    <t>Siřejovice</t>
  </si>
  <si>
    <t>565598</t>
  </si>
  <si>
    <t>Slatina</t>
  </si>
  <si>
    <t>565601</t>
  </si>
  <si>
    <t>Snědovice</t>
  </si>
  <si>
    <t>565610</t>
  </si>
  <si>
    <t>Staňkovice</t>
  </si>
  <si>
    <t>546828</t>
  </si>
  <si>
    <t>Straškov-Vodochody</t>
  </si>
  <si>
    <t>565679</t>
  </si>
  <si>
    <t>Sulejovice</t>
  </si>
  <si>
    <t>565695</t>
  </si>
  <si>
    <t>Štětí</t>
  </si>
  <si>
    <t>565709</t>
  </si>
  <si>
    <t>Terezín</t>
  </si>
  <si>
    <t>565717</t>
  </si>
  <si>
    <t>Travčice</t>
  </si>
  <si>
    <t>565741</t>
  </si>
  <si>
    <t>Trnovany</t>
  </si>
  <si>
    <t>542407</t>
  </si>
  <si>
    <t>Třebenice</t>
  </si>
  <si>
    <t>565768</t>
  </si>
  <si>
    <t>Třebívlice</t>
  </si>
  <si>
    <t>565776</t>
  </si>
  <si>
    <t>Třebušín</t>
  </si>
  <si>
    <t>565792</t>
  </si>
  <si>
    <t>Úpohlavy</t>
  </si>
  <si>
    <t>565806</t>
  </si>
  <si>
    <t>Úštěk</t>
  </si>
  <si>
    <t>565814</t>
  </si>
  <si>
    <t>Vědomice</t>
  </si>
  <si>
    <t>565831</t>
  </si>
  <si>
    <t>Velemín</t>
  </si>
  <si>
    <t>565849</t>
  </si>
  <si>
    <t>Velké Žernoseky</t>
  </si>
  <si>
    <t>565857</t>
  </si>
  <si>
    <t>Vchynice</t>
  </si>
  <si>
    <t>565865</t>
  </si>
  <si>
    <t>Vlastislav</t>
  </si>
  <si>
    <t>565873</t>
  </si>
  <si>
    <t>Vražkov</t>
  </si>
  <si>
    <t>565881</t>
  </si>
  <si>
    <t>Vrbice</t>
  </si>
  <si>
    <t>565890</t>
  </si>
  <si>
    <t>Vrbičany</t>
  </si>
  <si>
    <t>565903</t>
  </si>
  <si>
    <t>Vrutice</t>
  </si>
  <si>
    <t>565911</t>
  </si>
  <si>
    <t>Záluží</t>
  </si>
  <si>
    <t>542482</t>
  </si>
  <si>
    <t>Žabovřesky nad Ohří</t>
  </si>
  <si>
    <t>565938</t>
  </si>
  <si>
    <t>Žalhostice</t>
  </si>
  <si>
    <t>565946</t>
  </si>
  <si>
    <t>Židovice</t>
  </si>
  <si>
    <t>565954</t>
  </si>
  <si>
    <t>Žitenice</t>
  </si>
  <si>
    <t>565962</t>
  </si>
  <si>
    <t>Bitozeves</t>
  </si>
  <si>
    <t>565997</t>
  </si>
  <si>
    <t>KoP Žatec</t>
  </si>
  <si>
    <t>566004</t>
  </si>
  <si>
    <t>KoP Podbořany</t>
  </si>
  <si>
    <t>Blažim</t>
  </si>
  <si>
    <t>566012</t>
  </si>
  <si>
    <t>Blšany</t>
  </si>
  <si>
    <t>566021</t>
  </si>
  <si>
    <t>Blšany u Loun</t>
  </si>
  <si>
    <t>542547</t>
  </si>
  <si>
    <t>KoP Louny</t>
  </si>
  <si>
    <t>Brodec</t>
  </si>
  <si>
    <t>546895</t>
  </si>
  <si>
    <t>Břvany</t>
  </si>
  <si>
    <t>566063</t>
  </si>
  <si>
    <t>Cítoliby</t>
  </si>
  <si>
    <t>542571</t>
  </si>
  <si>
    <t>Čeradice</t>
  </si>
  <si>
    <t>530581</t>
  </si>
  <si>
    <t>Černčice</t>
  </si>
  <si>
    <t>542628</t>
  </si>
  <si>
    <t>Deštnice</t>
  </si>
  <si>
    <t>566128</t>
  </si>
  <si>
    <t>Dobroměřice</t>
  </si>
  <si>
    <t>546861</t>
  </si>
  <si>
    <t>Domoušice</t>
  </si>
  <si>
    <t>566152</t>
  </si>
  <si>
    <t>Holedeč</t>
  </si>
  <si>
    <t>566187</t>
  </si>
  <si>
    <t>Hříškov</t>
  </si>
  <si>
    <t>566195</t>
  </si>
  <si>
    <t>Hřivice</t>
  </si>
  <si>
    <t>566217</t>
  </si>
  <si>
    <t>Chlumčany</t>
  </si>
  <si>
    <t>566233</t>
  </si>
  <si>
    <t>Chožov</t>
  </si>
  <si>
    <t>566241</t>
  </si>
  <si>
    <t>Chraberce</t>
  </si>
  <si>
    <t>546429</t>
  </si>
  <si>
    <t>Jimlín</t>
  </si>
  <si>
    <t>546011</t>
  </si>
  <si>
    <t>Koštice</t>
  </si>
  <si>
    <t>566284</t>
  </si>
  <si>
    <t>Kozly</t>
  </si>
  <si>
    <t>530557</t>
  </si>
  <si>
    <t>Krásný Dvůr</t>
  </si>
  <si>
    <t>566306</t>
  </si>
  <si>
    <t>Kryry</t>
  </si>
  <si>
    <t>566314</t>
  </si>
  <si>
    <t>Lenešice</t>
  </si>
  <si>
    <t>566322</t>
  </si>
  <si>
    <t>Libčeves</t>
  </si>
  <si>
    <t>566349</t>
  </si>
  <si>
    <t>566357</t>
  </si>
  <si>
    <t>Libočany</t>
  </si>
  <si>
    <t>530590</t>
  </si>
  <si>
    <t>Libořice</t>
  </si>
  <si>
    <t>566381</t>
  </si>
  <si>
    <t>Lipno</t>
  </si>
  <si>
    <t>566403</t>
  </si>
  <si>
    <t>Lišany</t>
  </si>
  <si>
    <t>566411</t>
  </si>
  <si>
    <t>Líšťany</t>
  </si>
  <si>
    <t>546879</t>
  </si>
  <si>
    <t>565971</t>
  </si>
  <si>
    <t>Lubenec</t>
  </si>
  <si>
    <t>566438</t>
  </si>
  <si>
    <t>Měcholupy</t>
  </si>
  <si>
    <t>566454</t>
  </si>
  <si>
    <t>Nepomyšl</t>
  </si>
  <si>
    <t>566501</t>
  </si>
  <si>
    <t>Nová Ves</t>
  </si>
  <si>
    <t>542636</t>
  </si>
  <si>
    <t>Nové Sedlo</t>
  </si>
  <si>
    <t>566519</t>
  </si>
  <si>
    <t>Obora</t>
  </si>
  <si>
    <t>542580</t>
  </si>
  <si>
    <t>Očihov</t>
  </si>
  <si>
    <t>566527</t>
  </si>
  <si>
    <t>Opočno</t>
  </si>
  <si>
    <t>542555</t>
  </si>
  <si>
    <t>Panenský Týnec</t>
  </si>
  <si>
    <t>566535</t>
  </si>
  <si>
    <t>Peruc</t>
  </si>
  <si>
    <t>566551</t>
  </si>
  <si>
    <t>Petrohrad</t>
  </si>
  <si>
    <t>566560</t>
  </si>
  <si>
    <t>Pnětluky</t>
  </si>
  <si>
    <t>566578</t>
  </si>
  <si>
    <t>Počedělice</t>
  </si>
  <si>
    <t>566586</t>
  </si>
  <si>
    <t>Podbořanský Rohozec</t>
  </si>
  <si>
    <t>566608</t>
  </si>
  <si>
    <t>Podbořany</t>
  </si>
  <si>
    <t>566616</t>
  </si>
  <si>
    <t>Postoloprty</t>
  </si>
  <si>
    <t>566624</t>
  </si>
  <si>
    <t>Raná</t>
  </si>
  <si>
    <t>566659</t>
  </si>
  <si>
    <t>Ročov</t>
  </si>
  <si>
    <t>566667</t>
  </si>
  <si>
    <t>Slavětín</t>
  </si>
  <si>
    <t>566713</t>
  </si>
  <si>
    <t>Smolnice</t>
  </si>
  <si>
    <t>566721</t>
  </si>
  <si>
    <t>543128</t>
  </si>
  <si>
    <t>Toužetín</t>
  </si>
  <si>
    <t>566829</t>
  </si>
  <si>
    <t>Tuchořice</t>
  </si>
  <si>
    <t>566853</t>
  </si>
  <si>
    <t>Úherce</t>
  </si>
  <si>
    <t>546178</t>
  </si>
  <si>
    <t>Velemyšleves</t>
  </si>
  <si>
    <t>566870</t>
  </si>
  <si>
    <t>Veltěže</t>
  </si>
  <si>
    <t>566896</t>
  </si>
  <si>
    <t>Vinařice</t>
  </si>
  <si>
    <t>566918</t>
  </si>
  <si>
    <t>Vrbno nad Lesy</t>
  </si>
  <si>
    <t>566926</t>
  </si>
  <si>
    <t>Vroutek</t>
  </si>
  <si>
    <t>566934</t>
  </si>
  <si>
    <t>Vršovice</t>
  </si>
  <si>
    <t>546887</t>
  </si>
  <si>
    <t>Výškov</t>
  </si>
  <si>
    <t>566951</t>
  </si>
  <si>
    <t>Zálužice</t>
  </si>
  <si>
    <t>530603</t>
  </si>
  <si>
    <t>Zbrašín</t>
  </si>
  <si>
    <t>566977</t>
  </si>
  <si>
    <t>Žatec</t>
  </si>
  <si>
    <t>566985</t>
  </si>
  <si>
    <t>Želkovice</t>
  </si>
  <si>
    <t>530565</t>
  </si>
  <si>
    <t>Žerotín</t>
  </si>
  <si>
    <t>543012</t>
  </si>
  <si>
    <t>Žiželice</t>
  </si>
  <si>
    <t>567019</t>
  </si>
  <si>
    <t>Bečov</t>
  </si>
  <si>
    <t>567043</t>
  </si>
  <si>
    <t>KoP Most</t>
  </si>
  <si>
    <t>Bělušice</t>
  </si>
  <si>
    <t>567051</t>
  </si>
  <si>
    <t>Braňany</t>
  </si>
  <si>
    <t>567060</t>
  </si>
  <si>
    <t>Brandov</t>
  </si>
  <si>
    <t>567078</t>
  </si>
  <si>
    <t>KoP Litvínov</t>
  </si>
  <si>
    <t>Český Jiřetín</t>
  </si>
  <si>
    <t>567108</t>
  </si>
  <si>
    <t>Havraň</t>
  </si>
  <si>
    <t>567141</t>
  </si>
  <si>
    <t>Hora Svaté Kateřiny</t>
  </si>
  <si>
    <t>567167</t>
  </si>
  <si>
    <t>Horní Jiřetín</t>
  </si>
  <si>
    <t>567175</t>
  </si>
  <si>
    <t>Klíny</t>
  </si>
  <si>
    <t>567191</t>
  </si>
  <si>
    <t>Korozluky</t>
  </si>
  <si>
    <t>567221</t>
  </si>
  <si>
    <t>Lišnice</t>
  </si>
  <si>
    <t>567248</t>
  </si>
  <si>
    <t>Litvínov</t>
  </si>
  <si>
    <t>567256</t>
  </si>
  <si>
    <t>Lom</t>
  </si>
  <si>
    <t>567264</t>
  </si>
  <si>
    <t>Louka u Litvínova</t>
  </si>
  <si>
    <t>567272</t>
  </si>
  <si>
    <t>Lužice</t>
  </si>
  <si>
    <t>567281</t>
  </si>
  <si>
    <t>Malé Březno</t>
  </si>
  <si>
    <t>567299</t>
  </si>
  <si>
    <t>Mariánské Radčice</t>
  </si>
  <si>
    <t>567302</t>
  </si>
  <si>
    <t>Meziboří</t>
  </si>
  <si>
    <t>567311</t>
  </si>
  <si>
    <t>567027</t>
  </si>
  <si>
    <t>Nová Ves v Horách</t>
  </si>
  <si>
    <t>567329</t>
  </si>
  <si>
    <t>Obrnice</t>
  </si>
  <si>
    <t>567337</t>
  </si>
  <si>
    <t>Patokryje</t>
  </si>
  <si>
    <t>567345</t>
  </si>
  <si>
    <t>Polerady</t>
  </si>
  <si>
    <t>567353</t>
  </si>
  <si>
    <t>Skršín</t>
  </si>
  <si>
    <t>567361</t>
  </si>
  <si>
    <t>Volevčice</t>
  </si>
  <si>
    <t>546437</t>
  </si>
  <si>
    <t>Želenice</t>
  </si>
  <si>
    <t>567426</t>
  </si>
  <si>
    <t>Bílina</t>
  </si>
  <si>
    <t>567451</t>
  </si>
  <si>
    <t>KoP Teplice</t>
  </si>
  <si>
    <t>Bořislav</t>
  </si>
  <si>
    <t>567469</t>
  </si>
  <si>
    <t>Bystřany</t>
  </si>
  <si>
    <t>567477</t>
  </si>
  <si>
    <t>Bžany</t>
  </si>
  <si>
    <t>567485</t>
  </si>
  <si>
    <t>Dubí</t>
  </si>
  <si>
    <t>567507</t>
  </si>
  <si>
    <t>Duchcov</t>
  </si>
  <si>
    <t>567515</t>
  </si>
  <si>
    <t>Háj u Duchcova</t>
  </si>
  <si>
    <t>567523</t>
  </si>
  <si>
    <t>Hostomice</t>
  </si>
  <si>
    <t>567531</t>
  </si>
  <si>
    <t>Hrob</t>
  </si>
  <si>
    <t>567558</t>
  </si>
  <si>
    <t>Hrobčice</t>
  </si>
  <si>
    <t>567566</t>
  </si>
  <si>
    <t>Jeníkov</t>
  </si>
  <si>
    <t>567582</t>
  </si>
  <si>
    <t>Kladruby</t>
  </si>
  <si>
    <t>567604</t>
  </si>
  <si>
    <t>Kostomlaty pod Milešovkou</t>
  </si>
  <si>
    <t>567612</t>
  </si>
  <si>
    <t>Košťany</t>
  </si>
  <si>
    <t>567621</t>
  </si>
  <si>
    <t>Krupka</t>
  </si>
  <si>
    <t>567639</t>
  </si>
  <si>
    <t>Lahošť</t>
  </si>
  <si>
    <t>567647</t>
  </si>
  <si>
    <t>Ledvice</t>
  </si>
  <si>
    <t>567655</t>
  </si>
  <si>
    <t>Lukov</t>
  </si>
  <si>
    <t>546909</t>
  </si>
  <si>
    <t>Měrunice</t>
  </si>
  <si>
    <t>567698</t>
  </si>
  <si>
    <t>Mikulov</t>
  </si>
  <si>
    <t>567701</t>
  </si>
  <si>
    <t>Modlany</t>
  </si>
  <si>
    <t>567710</t>
  </si>
  <si>
    <t>Moldava</t>
  </si>
  <si>
    <t>567728</t>
  </si>
  <si>
    <t>Novosedlice</t>
  </si>
  <si>
    <t>567752</t>
  </si>
  <si>
    <t>Ohníč</t>
  </si>
  <si>
    <t>567761</t>
  </si>
  <si>
    <t>Osek</t>
  </si>
  <si>
    <t>567779</t>
  </si>
  <si>
    <t>Proboštov</t>
  </si>
  <si>
    <t>567787</t>
  </si>
  <si>
    <t>Rtyně nad Bílinou</t>
  </si>
  <si>
    <t>567809</t>
  </si>
  <si>
    <t>Srbice</t>
  </si>
  <si>
    <t>567833</t>
  </si>
  <si>
    <t>Světec</t>
  </si>
  <si>
    <t>567841</t>
  </si>
  <si>
    <t>567442</t>
  </si>
  <si>
    <t>Újezdeček</t>
  </si>
  <si>
    <t>567850</t>
  </si>
  <si>
    <t>Zabrušany</t>
  </si>
  <si>
    <t>567868</t>
  </si>
  <si>
    <t>Žalany</t>
  </si>
  <si>
    <t>567876</t>
  </si>
  <si>
    <t>Žim</t>
  </si>
  <si>
    <t>567884</t>
  </si>
  <si>
    <t>Dolní Zálezly</t>
  </si>
  <si>
    <t>567931</t>
  </si>
  <si>
    <t>KoP Ústí n. L.</t>
  </si>
  <si>
    <t>Habrovany</t>
  </si>
  <si>
    <t>567957</t>
  </si>
  <si>
    <t>Homole u Panny</t>
  </si>
  <si>
    <t>567973</t>
  </si>
  <si>
    <t>Chabařovice</t>
  </si>
  <si>
    <t>568007</t>
  </si>
  <si>
    <t>Chlumec</t>
  </si>
  <si>
    <t>568015</t>
  </si>
  <si>
    <t>Chuderov</t>
  </si>
  <si>
    <t>568023</t>
  </si>
  <si>
    <t>Libouchec</t>
  </si>
  <si>
    <t>568058</t>
  </si>
  <si>
    <t>568091</t>
  </si>
  <si>
    <t>Malečov</t>
  </si>
  <si>
    <t>568104</t>
  </si>
  <si>
    <t>Petrovice</t>
  </si>
  <si>
    <t>568147</t>
  </si>
  <si>
    <t>Povrly</t>
  </si>
  <si>
    <t>568155</t>
  </si>
  <si>
    <t>Přestanov</t>
  </si>
  <si>
    <t>530620</t>
  </si>
  <si>
    <t>Ryjice</t>
  </si>
  <si>
    <t>546186</t>
  </si>
  <si>
    <t>Řehlovice</t>
  </si>
  <si>
    <t>568201</t>
  </si>
  <si>
    <t>Stebno</t>
  </si>
  <si>
    <t>546925</t>
  </si>
  <si>
    <t>Tašov</t>
  </si>
  <si>
    <t>568287</t>
  </si>
  <si>
    <t>Telnice</t>
  </si>
  <si>
    <t>568295</t>
  </si>
  <si>
    <t>Tisá</t>
  </si>
  <si>
    <t>568309</t>
  </si>
  <si>
    <t>Trmice</t>
  </si>
  <si>
    <t>553697</t>
  </si>
  <si>
    <t>Ústí nad Labem</t>
  </si>
  <si>
    <t>554804</t>
  </si>
  <si>
    <t>Velké Březno</t>
  </si>
  <si>
    <t>568350</t>
  </si>
  <si>
    <t>Velké Chvojno</t>
  </si>
  <si>
    <t>555223</t>
  </si>
  <si>
    <t>Zubrnice</t>
  </si>
  <si>
    <t>568384</t>
  </si>
  <si>
    <t>Ústecký kraj - celkem</t>
  </si>
  <si>
    <t>Povolení k zaměstnání</t>
  </si>
  <si>
    <t>Informační karty cizinců, kteří nepotřebují povolení k zaměstnání</t>
  </si>
  <si>
    <t>Informace o vyslání podle § 98a ZoZ</t>
  </si>
  <si>
    <t>Nově vydaná celkem</t>
  </si>
  <si>
    <t>Prodloužená celkem</t>
  </si>
  <si>
    <t>Skončení platnosti celkem</t>
  </si>
  <si>
    <t xml:space="preserve"> z toho předčasné skončení platnosti (dohoda z dův. dle § 52 písm. a)-e) ZP</t>
  </si>
  <si>
    <t xml:space="preserve"> z toho předčasné skončení platnosti (výpověď z dův. dle § 52 písm. a)-e) ZP</t>
  </si>
  <si>
    <t xml:space="preserve"> z toho předčasné skončení platnosti (okamžité zrušení PP) dle § 56 ZP</t>
  </si>
  <si>
    <t xml:space="preserve"> z toho předčasné skončení platnosti  (jiné důvody)</t>
  </si>
  <si>
    <t xml:space="preserve">Nově vydaná </t>
  </si>
  <si>
    <t>Prodloužená</t>
  </si>
  <si>
    <t>Skončení platnosti</t>
  </si>
  <si>
    <t xml:space="preserve">Ohlášené zahájení výkonu práce </t>
  </si>
  <si>
    <t>Ohlášené ukončení výkonu práce</t>
  </si>
  <si>
    <t>Ohlášené zahájení výkonu práce</t>
  </si>
  <si>
    <t>Ohlášení zahájení vysílání</t>
  </si>
  <si>
    <t>Ohlášení ukončení vysílání</t>
  </si>
  <si>
    <t>okres</t>
  </si>
  <si>
    <r>
      <t xml:space="preserve">z toho pro </t>
    </r>
    <r>
      <rPr>
        <b/>
        <sz val="11"/>
        <rFont val="Calibri"/>
        <family val="2"/>
      </rPr>
      <t>společníky obchodních společností</t>
    </r>
    <r>
      <rPr>
        <sz val="11"/>
        <rFont val="Calibri"/>
        <family val="2"/>
      </rPr>
      <t xml:space="preserve"> (podle § 89 odst. 2 ZoZ)</t>
    </r>
  </si>
  <si>
    <r>
      <t xml:space="preserve">z toho pro </t>
    </r>
    <r>
      <rPr>
        <b/>
        <sz val="11"/>
        <rFont val="Calibri"/>
        <family val="2"/>
      </rPr>
      <t>držitele povol. k dl. pob. - podnikání</t>
    </r>
    <r>
      <rPr>
        <sz val="11"/>
        <rFont val="Calibri"/>
        <family val="2"/>
      </rPr>
      <t xml:space="preserve"> (podle § 89 odst. 4 ZoZ)</t>
    </r>
  </si>
  <si>
    <r>
      <t xml:space="preserve">z toho </t>
    </r>
    <r>
      <rPr>
        <b/>
        <sz val="11"/>
        <rFont val="Calibri"/>
        <family val="2"/>
      </rPr>
      <t>pro sezónní pracovníky</t>
    </r>
    <r>
      <rPr>
        <sz val="11"/>
        <rFont val="Calibri"/>
        <family val="2"/>
      </rPr>
      <t xml:space="preserve"> (podle § 96 ZoZ)</t>
    </r>
  </si>
  <si>
    <r>
      <t xml:space="preserve">z toho pro </t>
    </r>
    <r>
      <rPr>
        <b/>
        <sz val="11"/>
        <rFont val="Calibri"/>
        <family val="2"/>
      </rPr>
      <t>členy družstev</t>
    </r>
    <r>
      <rPr>
        <sz val="11"/>
        <rFont val="Calibri"/>
        <family val="2"/>
      </rPr>
      <t xml:space="preserve">                                                                (podle § 89 odst. 2 ZoZ)</t>
    </r>
  </si>
  <si>
    <t>Informační karty občanů EU/EHP  a Švýcarska                                                 a rodinných příslušníků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</si>
  <si>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prosinec 2016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</si>
  <si>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prosinec 2016</t>
    </r>
  </si>
  <si>
    <r>
      <t xml:space="preserve">Výkaz o aktivní politice zaměstnanosti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prosinec 2016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</si>
  <si>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prosinec 2016</t>
    </r>
  </si>
  <si>
    <r>
      <t xml:space="preserve">Podíl nezaměstnaných na obyvatelstvu ve věku 15-64 let v obcích Ústeckého kraje                                                                                                       </t>
    </r>
    <r>
      <rPr>
        <sz val="11"/>
        <rFont val="Calibri"/>
        <family val="2"/>
      </rPr>
      <t>Úřad práce ČR, Krajská pobočka v Ústí nad Labem - prosinec 2016</t>
    </r>
  </si>
  <si>
    <r>
      <t xml:space="preserve">Zaměstnanost zahraničních občanů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Úřad práce ČR, Krajské pobočka v Ústí nad Labem - prosinec 2016</t>
    </r>
  </si>
  <si>
    <r>
      <t xml:space="preserve">Analýza nově evidovaných a umístěných uchazečů podle CZ-ISCO,                                                                                cizinci a hromadné propouštění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prosinec 2016</t>
    </r>
  </si>
  <si>
    <t>Prodavači, obchodní zástupci</t>
  </si>
  <si>
    <t>Operátoři tel. panelů</t>
  </si>
  <si>
    <t>Lékaři</t>
  </si>
  <si>
    <t>Svářeči, zámečníci</t>
  </si>
  <si>
    <t>Vedoucí a řídící pracovníci správy a rozvoje</t>
  </si>
  <si>
    <t>Zubaři</t>
  </si>
  <si>
    <t>Pomocní pracovníci ve výrobě</t>
  </si>
  <si>
    <t>M. Příspěvek na dojížďku</t>
  </si>
  <si>
    <t>N. Příspěvek na přestěhování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</si>
</sst>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3" fontId="6" fillId="23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6" fillId="33" borderId="10" xfId="0" applyNumberFormat="1" applyFont="1" applyFill="1" applyBorder="1" applyAlignment="1">
      <alignment horizontal="right" vertical="center" indent="2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6" fillId="33" borderId="10" xfId="49" applyFont="1" applyFill="1" applyBorder="1">
      <alignment/>
      <protection/>
    </xf>
    <xf numFmtId="0" fontId="6" fillId="33" borderId="10" xfId="47" applyFont="1" applyFill="1" applyBorder="1">
      <alignment/>
      <protection/>
    </xf>
    <xf numFmtId="0" fontId="6" fillId="23" borderId="10" xfId="0" applyFont="1" applyFill="1" applyBorder="1" applyAlignment="1">
      <alignment horizontal="right" vertical="center"/>
    </xf>
    <xf numFmtId="0" fontId="6" fillId="23" borderId="10" xfId="0" applyFont="1" applyFill="1" applyBorder="1" applyAlignment="1">
      <alignment/>
    </xf>
    <xf numFmtId="0" fontId="6" fillId="23" borderId="10" xfId="49" applyFont="1" applyFill="1" applyBorder="1">
      <alignment/>
      <protection/>
    </xf>
    <xf numFmtId="0" fontId="6" fillId="23" borderId="10" xfId="47" applyFont="1" applyFill="1" applyBorder="1">
      <alignment/>
      <protection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 horizontal="right" vertical="center" indent="2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/>
    </xf>
    <xf numFmtId="0" fontId="44" fillId="0" borderId="0" xfId="49" applyFont="1" applyFill="1" applyBorder="1">
      <alignment/>
      <protection/>
    </xf>
    <xf numFmtId="0" fontId="44" fillId="0" borderId="0" xfId="47" applyFont="1" applyFill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49" applyFont="1" applyFill="1" applyBorder="1">
      <alignment/>
      <protection/>
    </xf>
    <xf numFmtId="0" fontId="6" fillId="0" borderId="0" xfId="47" applyFont="1" applyFill="1" applyBorder="1">
      <alignment/>
      <protection/>
    </xf>
    <xf numFmtId="0" fontId="6" fillId="33" borderId="11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indent="2"/>
    </xf>
    <xf numFmtId="0" fontId="6" fillId="34" borderId="10" xfId="0" applyFont="1" applyFill="1" applyBorder="1" applyAlignment="1" quotePrefix="1">
      <alignment horizontal="left" vertical="center"/>
    </xf>
    <xf numFmtId="3" fontId="6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6" fillId="0" borderId="10" xfId="0" applyFont="1" applyFill="1" applyBorder="1" applyAlignment="1" quotePrefix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/>
    </xf>
    <xf numFmtId="0" fontId="31" fillId="33" borderId="10" xfId="0" applyFont="1" applyFill="1" applyBorder="1" applyAlignment="1" quotePrefix="1">
      <alignment horizontal="center" vertical="center"/>
    </xf>
    <xf numFmtId="0" fontId="31" fillId="23" borderId="10" xfId="0" applyFont="1" applyFill="1" applyBorder="1" applyAlignment="1" quotePrefix="1">
      <alignment horizontal="center" vertical="center"/>
    </xf>
    <xf numFmtId="0" fontId="31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6" fillId="0" borderId="10" xfId="0" applyFont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/>
    </xf>
    <xf numFmtId="1" fontId="6" fillId="33" borderId="10" xfId="49" applyNumberFormat="1" applyFont="1" applyFill="1" applyBorder="1">
      <alignment/>
      <protection/>
    </xf>
    <xf numFmtId="1" fontId="6" fillId="33" borderId="10" xfId="47" applyNumberFormat="1" applyFont="1" applyFill="1" applyBorder="1">
      <alignment/>
      <protection/>
    </xf>
    <xf numFmtId="1" fontId="6" fillId="23" borderId="10" xfId="0" applyNumberFormat="1" applyFont="1" applyFill="1" applyBorder="1" applyAlignment="1">
      <alignment horizontal="right" vertical="center"/>
    </xf>
    <xf numFmtId="1" fontId="6" fillId="23" borderId="10" xfId="0" applyNumberFormat="1" applyFont="1" applyFill="1" applyBorder="1" applyAlignment="1">
      <alignment/>
    </xf>
    <xf numFmtId="1" fontId="6" fillId="23" borderId="10" xfId="49" applyNumberFormat="1" applyFont="1" applyFill="1" applyBorder="1">
      <alignment/>
      <protection/>
    </xf>
    <xf numFmtId="1" fontId="6" fillId="23" borderId="10" xfId="47" applyNumberFormat="1" applyFont="1" applyFill="1" applyBorder="1">
      <alignment/>
      <protection/>
    </xf>
    <xf numFmtId="3" fontId="6" fillId="0" borderId="10" xfId="0" applyNumberFormat="1" applyFont="1" applyFill="1" applyBorder="1" applyAlignment="1">
      <alignment horizontal="right" vertical="center" indent="2"/>
    </xf>
    <xf numFmtId="0" fontId="6" fillId="0" borderId="10" xfId="49" applyFont="1" applyFill="1" applyBorder="1">
      <alignment/>
      <protection/>
    </xf>
    <xf numFmtId="0" fontId="6" fillId="0" borderId="10" xfId="47" applyFont="1" applyFill="1" applyBorder="1">
      <alignment/>
      <protection/>
    </xf>
    <xf numFmtId="0" fontId="6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6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31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31" fillId="33" borderId="10" xfId="0" applyNumberFormat="1" applyFont="1" applyFill="1" applyBorder="1" applyAlignment="1">
      <alignment horizontal="right" vertical="center" indent="4"/>
    </xf>
    <xf numFmtId="0" fontId="31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31" fillId="0" borderId="0" xfId="0" applyNumberFormat="1" applyFont="1" applyFill="1" applyBorder="1" applyAlignment="1">
      <alignment horizontal="right" vertical="center" indent="4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1" fillId="0" borderId="10" xfId="0" applyFont="1" applyBorder="1" applyAlignment="1">
      <alignment vertical="center"/>
    </xf>
    <xf numFmtId="3" fontId="31" fillId="33" borderId="10" xfId="0" applyNumberFormat="1" applyFont="1" applyFill="1" applyBorder="1" applyAlignment="1">
      <alignment vertical="center"/>
    </xf>
    <xf numFmtId="14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6" fillId="0" borderId="10" xfId="50" applyFont="1" applyFill="1" applyBorder="1" applyAlignment="1" quotePrefix="1">
      <alignment vertical="center"/>
      <protection/>
    </xf>
    <xf numFmtId="0" fontId="6" fillId="0" borderId="10" xfId="50" applyFont="1" applyFill="1" applyBorder="1" applyAlignment="1" quotePrefix="1">
      <alignment horizontal="center" vertical="center"/>
      <protection/>
    </xf>
    <xf numFmtId="3" fontId="6" fillId="33" borderId="10" xfId="50" applyNumberFormat="1" applyFont="1" applyFill="1" applyBorder="1" applyAlignment="1">
      <alignment horizontal="right" vertical="center" indent="2"/>
      <protection/>
    </xf>
    <xf numFmtId="4" fontId="6" fillId="33" borderId="10" xfId="0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/>
    </xf>
    <xf numFmtId="0" fontId="6" fillId="0" borderId="10" xfId="48" applyFont="1" applyFill="1" applyBorder="1" applyAlignment="1" quotePrefix="1">
      <alignment vertical="center"/>
      <protection/>
    </xf>
    <xf numFmtId="0" fontId="6" fillId="0" borderId="10" xfId="48" applyFont="1" applyFill="1" applyBorder="1" applyAlignment="1" quotePrefix="1">
      <alignment horizontal="center" vertical="center"/>
      <protection/>
    </xf>
    <xf numFmtId="0" fontId="6" fillId="0" borderId="10" xfId="50" applyFont="1" applyFill="1" applyBorder="1" applyAlignment="1">
      <alignment vertical="center"/>
      <protection/>
    </xf>
    <xf numFmtId="3" fontId="6" fillId="33" borderId="10" xfId="48" applyNumberFormat="1" applyFont="1" applyFill="1" applyBorder="1" applyAlignment="1">
      <alignment horizontal="right" vertical="center" indent="2"/>
      <protection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indent="2"/>
    </xf>
    <xf numFmtId="3" fontId="3" fillId="33" borderId="10" xfId="0" applyNumberFormat="1" applyFont="1" applyFill="1" applyBorder="1" applyAlignment="1">
      <alignment horizontal="right" vertical="center" indent="2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23" borderId="10" xfId="0" applyFont="1" applyFill="1" applyBorder="1" applyAlignment="1">
      <alignment vertical="center"/>
    </xf>
    <xf numFmtId="0" fontId="6" fillId="23" borderId="10" xfId="0" applyFont="1" applyFill="1" applyBorder="1" applyAlignment="1">
      <alignment horizontal="right" vertical="center" indent="10"/>
    </xf>
    <xf numFmtId="3" fontId="6" fillId="23" borderId="10" xfId="0" applyNumberFormat="1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49" fillId="0" borderId="0" xfId="0" applyFont="1" applyAlignment="1">
      <alignment horizontal="center" vertical="center" wrapText="1"/>
    </xf>
    <xf numFmtId="0" fontId="31" fillId="23" borderId="10" xfId="0" applyFont="1" applyFill="1" applyBorder="1" applyAlignment="1">
      <alignment horizontal="center" textRotation="90"/>
    </xf>
    <xf numFmtId="0" fontId="31" fillId="33" borderId="10" xfId="0" applyFont="1" applyFill="1" applyBorder="1" applyAlignment="1">
      <alignment horizontal="center" vertical="center"/>
    </xf>
    <xf numFmtId="0" fontId="31" fillId="23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17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/>
    </xf>
    <xf numFmtId="0" fontId="31" fillId="0" borderId="17" xfId="0" applyFont="1" applyBorder="1" applyAlignment="1">
      <alignment horizontal="center" vertical="center" textRotation="90"/>
    </xf>
    <xf numFmtId="0" fontId="31" fillId="0" borderId="11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1" customWidth="1"/>
    <col min="2" max="3" width="12.7109375" style="101" customWidth="1"/>
    <col min="4" max="4" width="8.7109375" style="101" customWidth="1"/>
    <col min="5" max="18" width="5.7109375" style="102" customWidth="1"/>
    <col min="19" max="19" width="5.7109375" style="2" customWidth="1"/>
    <col min="20" max="16384" width="9.140625" style="2" customWidth="1"/>
  </cols>
  <sheetData>
    <row r="1" spans="1:18" ht="15" customHeight="1">
      <c r="A1" s="158" t="s">
        <v>1004</v>
      </c>
      <c r="B1" s="158"/>
      <c r="C1" s="158"/>
      <c r="D1" s="40"/>
      <c r="E1" s="160" t="s">
        <v>1</v>
      </c>
      <c r="F1" s="160"/>
      <c r="G1" s="160"/>
      <c r="H1" s="160"/>
      <c r="I1" s="160"/>
      <c r="J1" s="160"/>
      <c r="K1" s="160"/>
      <c r="L1" s="161" t="s">
        <v>2</v>
      </c>
      <c r="M1" s="161"/>
      <c r="N1" s="161"/>
      <c r="O1" s="161"/>
      <c r="P1" s="161"/>
      <c r="Q1" s="161"/>
      <c r="R1" s="161"/>
    </row>
    <row r="2" spans="1:18" ht="24" customHeight="1">
      <c r="A2" s="158"/>
      <c r="B2" s="158"/>
      <c r="C2" s="158"/>
      <c r="D2" s="40"/>
      <c r="E2" s="162" t="s">
        <v>3</v>
      </c>
      <c r="F2" s="162" t="s">
        <v>4</v>
      </c>
      <c r="G2" s="162" t="s">
        <v>6</v>
      </c>
      <c r="H2" s="162" t="s">
        <v>7</v>
      </c>
      <c r="I2" s="162" t="s">
        <v>5</v>
      </c>
      <c r="J2" s="162" t="s">
        <v>8</v>
      </c>
      <c r="K2" s="162" t="s">
        <v>9</v>
      </c>
      <c r="L2" s="159" t="s">
        <v>3</v>
      </c>
      <c r="M2" s="159" t="s">
        <v>4</v>
      </c>
      <c r="N2" s="159" t="s">
        <v>6</v>
      </c>
      <c r="O2" s="159" t="s">
        <v>7</v>
      </c>
      <c r="P2" s="159" t="s">
        <v>5</v>
      </c>
      <c r="Q2" s="159" t="s">
        <v>8</v>
      </c>
      <c r="R2" s="159" t="s">
        <v>9</v>
      </c>
    </row>
    <row r="3" spans="1:18" ht="3" customHeight="1">
      <c r="A3" s="158"/>
      <c r="B3" s="158"/>
      <c r="C3" s="158"/>
      <c r="D3" s="40"/>
      <c r="E3" s="162"/>
      <c r="F3" s="162"/>
      <c r="G3" s="162"/>
      <c r="H3" s="162"/>
      <c r="I3" s="162"/>
      <c r="J3" s="162"/>
      <c r="K3" s="162"/>
      <c r="L3" s="159"/>
      <c r="M3" s="159"/>
      <c r="N3" s="159"/>
      <c r="O3" s="159"/>
      <c r="P3" s="159"/>
      <c r="Q3" s="159"/>
      <c r="R3" s="159"/>
    </row>
    <row r="4" spans="1:18" ht="30" customHeight="1">
      <c r="A4" s="41" t="s">
        <v>0</v>
      </c>
      <c r="B4" s="42" t="s">
        <v>1</v>
      </c>
      <c r="C4" s="43" t="s">
        <v>2</v>
      </c>
      <c r="D4" s="44"/>
      <c r="E4" s="162"/>
      <c r="F4" s="162"/>
      <c r="G4" s="162"/>
      <c r="H4" s="162"/>
      <c r="I4" s="162"/>
      <c r="J4" s="162"/>
      <c r="K4" s="162"/>
      <c r="L4" s="159"/>
      <c r="M4" s="159"/>
      <c r="N4" s="159"/>
      <c r="O4" s="159"/>
      <c r="P4" s="159"/>
      <c r="Q4" s="159"/>
      <c r="R4" s="159"/>
    </row>
    <row r="5" spans="1:19" ht="15" customHeight="1">
      <c r="A5" s="45" t="s">
        <v>47</v>
      </c>
      <c r="B5" s="46">
        <f aca="true" t="shared" si="0" ref="B5:B17">SUM(E5:K5)</f>
        <v>44528</v>
      </c>
      <c r="C5" s="47">
        <f aca="true" t="shared" si="1" ref="C5:C17">SUM(L5:R5)</f>
        <v>23118</v>
      </c>
      <c r="D5" s="48"/>
      <c r="E5" s="49">
        <v>6927</v>
      </c>
      <c r="F5" s="50">
        <v>7254</v>
      </c>
      <c r="G5" s="51">
        <v>5096</v>
      </c>
      <c r="H5" s="50">
        <v>4433</v>
      </c>
      <c r="I5" s="52">
        <v>7697</v>
      </c>
      <c r="J5" s="49">
        <v>6014</v>
      </c>
      <c r="K5" s="49">
        <v>7107</v>
      </c>
      <c r="L5" s="53">
        <v>3455</v>
      </c>
      <c r="M5" s="54">
        <v>3878</v>
      </c>
      <c r="N5" s="55">
        <v>2665</v>
      </c>
      <c r="O5" s="54">
        <v>2278</v>
      </c>
      <c r="P5" s="56">
        <v>4183</v>
      </c>
      <c r="Q5" s="53">
        <v>3217</v>
      </c>
      <c r="R5" s="53">
        <v>3442</v>
      </c>
      <c r="S5" s="1"/>
    </row>
    <row r="6" spans="1:18" ht="15" customHeight="1">
      <c r="A6" s="45" t="s">
        <v>48</v>
      </c>
      <c r="B6" s="46">
        <f t="shared" si="0"/>
        <v>6446</v>
      </c>
      <c r="C6" s="47">
        <f t="shared" si="1"/>
        <v>3348</v>
      </c>
      <c r="D6" s="57"/>
      <c r="E6" s="49">
        <v>1069</v>
      </c>
      <c r="F6" s="50">
        <v>1009</v>
      </c>
      <c r="G6" s="51">
        <v>868</v>
      </c>
      <c r="H6" s="50">
        <v>655</v>
      </c>
      <c r="I6" s="52">
        <v>945</v>
      </c>
      <c r="J6" s="49">
        <v>1082</v>
      </c>
      <c r="K6" s="49">
        <v>818</v>
      </c>
      <c r="L6" s="53">
        <v>555</v>
      </c>
      <c r="M6" s="54">
        <v>536</v>
      </c>
      <c r="N6" s="55">
        <v>457</v>
      </c>
      <c r="O6" s="54">
        <v>330</v>
      </c>
      <c r="P6" s="56">
        <v>473</v>
      </c>
      <c r="Q6" s="53">
        <v>570</v>
      </c>
      <c r="R6" s="53">
        <v>427</v>
      </c>
    </row>
    <row r="7" spans="1:18" ht="15" customHeight="1">
      <c r="A7" s="45" t="s">
        <v>49</v>
      </c>
      <c r="B7" s="46">
        <f t="shared" si="0"/>
        <v>1</v>
      </c>
      <c r="C7" s="47">
        <f t="shared" si="1"/>
        <v>0</v>
      </c>
      <c r="D7" s="57"/>
      <c r="E7" s="49">
        <v>0</v>
      </c>
      <c r="F7" s="50">
        <v>0</v>
      </c>
      <c r="G7" s="51">
        <v>1</v>
      </c>
      <c r="H7" s="50">
        <v>0</v>
      </c>
      <c r="I7" s="52">
        <v>0</v>
      </c>
      <c r="J7" s="49">
        <v>0</v>
      </c>
      <c r="K7" s="49">
        <v>0</v>
      </c>
      <c r="L7" s="53">
        <v>0</v>
      </c>
      <c r="M7" s="54">
        <v>0</v>
      </c>
      <c r="N7" s="55">
        <v>0</v>
      </c>
      <c r="O7" s="54">
        <v>0</v>
      </c>
      <c r="P7" s="56">
        <v>0</v>
      </c>
      <c r="Q7" s="53">
        <v>0</v>
      </c>
      <c r="R7" s="53">
        <v>0</v>
      </c>
    </row>
    <row r="8" spans="1:18" ht="15" customHeight="1">
      <c r="A8" s="45" t="s">
        <v>50</v>
      </c>
      <c r="B8" s="46">
        <f t="shared" si="0"/>
        <v>2</v>
      </c>
      <c r="C8" s="47">
        <f t="shared" si="1"/>
        <v>1</v>
      </c>
      <c r="D8" s="57"/>
      <c r="E8" s="49">
        <v>1</v>
      </c>
      <c r="F8" s="50">
        <v>0</v>
      </c>
      <c r="G8" s="51">
        <v>1</v>
      </c>
      <c r="H8" s="50">
        <v>0</v>
      </c>
      <c r="I8" s="52">
        <v>0</v>
      </c>
      <c r="J8" s="49">
        <v>0</v>
      </c>
      <c r="K8" s="49">
        <v>0</v>
      </c>
      <c r="L8" s="53">
        <v>0</v>
      </c>
      <c r="M8" s="54">
        <v>0</v>
      </c>
      <c r="N8" s="55">
        <v>1</v>
      </c>
      <c r="O8" s="54">
        <v>0</v>
      </c>
      <c r="P8" s="56">
        <v>0</v>
      </c>
      <c r="Q8" s="53">
        <v>0</v>
      </c>
      <c r="R8" s="53">
        <v>0</v>
      </c>
    </row>
    <row r="9" spans="1:18" ht="15" customHeight="1">
      <c r="A9" s="45" t="s">
        <v>51</v>
      </c>
      <c r="B9" s="46">
        <f t="shared" si="0"/>
        <v>841</v>
      </c>
      <c r="C9" s="47">
        <f t="shared" si="1"/>
        <v>480</v>
      </c>
      <c r="D9" s="57"/>
      <c r="E9" s="49">
        <v>179</v>
      </c>
      <c r="F9" s="50">
        <v>87</v>
      </c>
      <c r="G9" s="51">
        <v>183</v>
      </c>
      <c r="H9" s="50">
        <v>23</v>
      </c>
      <c r="I9" s="52">
        <v>207</v>
      </c>
      <c r="J9" s="49">
        <v>58</v>
      </c>
      <c r="K9" s="49">
        <v>104</v>
      </c>
      <c r="L9" s="53">
        <v>103</v>
      </c>
      <c r="M9" s="54">
        <v>51</v>
      </c>
      <c r="N9" s="55">
        <v>106</v>
      </c>
      <c r="O9" s="54">
        <v>10</v>
      </c>
      <c r="P9" s="56">
        <v>116</v>
      </c>
      <c r="Q9" s="53">
        <v>37</v>
      </c>
      <c r="R9" s="53">
        <v>57</v>
      </c>
    </row>
    <row r="10" spans="1:19" ht="15" customHeight="1">
      <c r="A10" s="45" t="s">
        <v>52</v>
      </c>
      <c r="B10" s="46">
        <f t="shared" si="0"/>
        <v>3889</v>
      </c>
      <c r="C10" s="47">
        <f t="shared" si="1"/>
        <v>2085</v>
      </c>
      <c r="D10" s="57"/>
      <c r="E10" s="49">
        <v>705</v>
      </c>
      <c r="F10" s="50">
        <v>580</v>
      </c>
      <c r="G10" s="51">
        <v>474</v>
      </c>
      <c r="H10" s="50">
        <v>446</v>
      </c>
      <c r="I10" s="52">
        <v>493</v>
      </c>
      <c r="J10" s="49">
        <v>681</v>
      </c>
      <c r="K10" s="49">
        <v>510</v>
      </c>
      <c r="L10" s="53">
        <v>365</v>
      </c>
      <c r="M10" s="54">
        <v>304</v>
      </c>
      <c r="N10" s="55">
        <v>264</v>
      </c>
      <c r="O10" s="54">
        <v>236</v>
      </c>
      <c r="P10" s="56">
        <v>269</v>
      </c>
      <c r="Q10" s="53">
        <v>386</v>
      </c>
      <c r="R10" s="53">
        <v>261</v>
      </c>
      <c r="S10" s="1"/>
    </row>
    <row r="11" spans="1:19" ht="15" customHeight="1">
      <c r="A11" s="45" t="s">
        <v>53</v>
      </c>
      <c r="B11" s="46">
        <f t="shared" si="0"/>
        <v>1678</v>
      </c>
      <c r="C11" s="47">
        <f t="shared" si="1"/>
        <v>768</v>
      </c>
      <c r="D11" s="57"/>
      <c r="E11" s="49">
        <v>174</v>
      </c>
      <c r="F11" s="50">
        <v>341</v>
      </c>
      <c r="G11" s="51">
        <v>206</v>
      </c>
      <c r="H11" s="50">
        <v>181</v>
      </c>
      <c r="I11" s="52">
        <v>241</v>
      </c>
      <c r="J11" s="49">
        <v>334</v>
      </c>
      <c r="K11" s="49">
        <v>201</v>
      </c>
      <c r="L11" s="53">
        <v>84</v>
      </c>
      <c r="M11" s="54">
        <v>181</v>
      </c>
      <c r="N11" s="55">
        <v>86</v>
      </c>
      <c r="O11" s="54">
        <v>81</v>
      </c>
      <c r="P11" s="56">
        <v>86</v>
      </c>
      <c r="Q11" s="53">
        <v>142</v>
      </c>
      <c r="R11" s="53">
        <v>108</v>
      </c>
      <c r="S11" s="1"/>
    </row>
    <row r="12" spans="1:19" ht="15" customHeight="1">
      <c r="A12" s="45" t="s">
        <v>54</v>
      </c>
      <c r="B12" s="46">
        <f t="shared" si="0"/>
        <v>9</v>
      </c>
      <c r="C12" s="47">
        <f t="shared" si="1"/>
        <v>5</v>
      </c>
      <c r="D12" s="57"/>
      <c r="E12" s="49">
        <v>2</v>
      </c>
      <c r="F12" s="50">
        <v>1</v>
      </c>
      <c r="G12" s="51">
        <v>1</v>
      </c>
      <c r="H12" s="50">
        <v>3</v>
      </c>
      <c r="I12" s="52">
        <v>1</v>
      </c>
      <c r="J12" s="49">
        <v>1</v>
      </c>
      <c r="K12" s="49">
        <v>0</v>
      </c>
      <c r="L12" s="53">
        <v>2</v>
      </c>
      <c r="M12" s="54">
        <v>0</v>
      </c>
      <c r="N12" s="55">
        <v>0</v>
      </c>
      <c r="O12" s="54">
        <v>3</v>
      </c>
      <c r="P12" s="56">
        <v>0</v>
      </c>
      <c r="Q12" s="53">
        <v>0</v>
      </c>
      <c r="R12" s="53">
        <v>0</v>
      </c>
      <c r="S12" s="1"/>
    </row>
    <row r="13" spans="1:19" ht="15" customHeight="1">
      <c r="A13" s="45" t="s">
        <v>55</v>
      </c>
      <c r="B13" s="46">
        <f t="shared" si="0"/>
        <v>26</v>
      </c>
      <c r="C13" s="47">
        <f t="shared" si="1"/>
        <v>9</v>
      </c>
      <c r="D13" s="57"/>
      <c r="E13" s="49">
        <v>8</v>
      </c>
      <c r="F13" s="50">
        <v>0</v>
      </c>
      <c r="G13" s="51">
        <v>2</v>
      </c>
      <c r="H13" s="50">
        <v>2</v>
      </c>
      <c r="I13" s="52">
        <v>3</v>
      </c>
      <c r="J13" s="49">
        <v>8</v>
      </c>
      <c r="K13" s="49">
        <v>3</v>
      </c>
      <c r="L13" s="53">
        <v>1</v>
      </c>
      <c r="M13" s="54">
        <v>0</v>
      </c>
      <c r="N13" s="55">
        <v>0</v>
      </c>
      <c r="O13" s="54">
        <v>0</v>
      </c>
      <c r="P13" s="56">
        <v>2</v>
      </c>
      <c r="Q13" s="53">
        <v>5</v>
      </c>
      <c r="R13" s="53">
        <v>1</v>
      </c>
      <c r="S13" s="1"/>
    </row>
    <row r="14" spans="1:19" ht="15" customHeight="1">
      <c r="A14" s="45" t="s">
        <v>56</v>
      </c>
      <c r="B14" s="46">
        <f t="shared" si="0"/>
        <v>28617</v>
      </c>
      <c r="C14" s="47">
        <f t="shared" si="1"/>
        <v>15550</v>
      </c>
      <c r="D14" s="57"/>
      <c r="E14" s="49">
        <v>4280</v>
      </c>
      <c r="F14" s="50">
        <v>4902</v>
      </c>
      <c r="G14" s="51">
        <v>2860</v>
      </c>
      <c r="H14" s="50">
        <v>2650</v>
      </c>
      <c r="I14" s="52">
        <v>5345</v>
      </c>
      <c r="J14" s="49">
        <v>3615</v>
      </c>
      <c r="K14" s="49">
        <v>4965</v>
      </c>
      <c r="L14" s="53">
        <v>2227</v>
      </c>
      <c r="M14" s="54">
        <v>2716</v>
      </c>
      <c r="N14" s="55">
        <v>1617</v>
      </c>
      <c r="O14" s="54">
        <v>1445</v>
      </c>
      <c r="P14" s="56">
        <v>3016</v>
      </c>
      <c r="Q14" s="53">
        <v>2047</v>
      </c>
      <c r="R14" s="53">
        <v>2482</v>
      </c>
      <c r="S14" s="1"/>
    </row>
    <row r="15" spans="1:19" ht="15" customHeight="1">
      <c r="A15" s="45" t="s">
        <v>57</v>
      </c>
      <c r="B15" s="46">
        <f t="shared" si="0"/>
        <v>669</v>
      </c>
      <c r="C15" s="47">
        <f t="shared" si="1"/>
        <v>669</v>
      </c>
      <c r="D15" s="57"/>
      <c r="E15" s="49">
        <v>132</v>
      </c>
      <c r="F15" s="50">
        <v>112</v>
      </c>
      <c r="G15" s="51">
        <v>64</v>
      </c>
      <c r="H15" s="50">
        <v>88</v>
      </c>
      <c r="I15" s="52">
        <v>94</v>
      </c>
      <c r="J15" s="49">
        <v>75</v>
      </c>
      <c r="K15" s="49">
        <v>104</v>
      </c>
      <c r="L15" s="53">
        <v>132</v>
      </c>
      <c r="M15" s="54">
        <v>112</v>
      </c>
      <c r="N15" s="55">
        <v>64</v>
      </c>
      <c r="O15" s="54">
        <v>88</v>
      </c>
      <c r="P15" s="56">
        <v>94</v>
      </c>
      <c r="Q15" s="53">
        <v>75</v>
      </c>
      <c r="R15" s="53">
        <v>104</v>
      </c>
      <c r="S15" s="1"/>
    </row>
    <row r="16" spans="1:19" ht="15" customHeight="1">
      <c r="A16" s="45" t="s">
        <v>58</v>
      </c>
      <c r="B16" s="46">
        <f t="shared" si="0"/>
        <v>8267</v>
      </c>
      <c r="C16" s="47">
        <f t="shared" si="1"/>
        <v>7434</v>
      </c>
      <c r="D16" s="57"/>
      <c r="E16" s="49">
        <v>1448</v>
      </c>
      <c r="F16" s="50">
        <v>1476</v>
      </c>
      <c r="G16" s="51">
        <v>879</v>
      </c>
      <c r="H16" s="50">
        <v>918</v>
      </c>
      <c r="I16" s="52">
        <v>1403</v>
      </c>
      <c r="J16" s="49">
        <v>934</v>
      </c>
      <c r="K16" s="49">
        <v>1209</v>
      </c>
      <c r="L16" s="53">
        <v>1296</v>
      </c>
      <c r="M16" s="54">
        <v>1384</v>
      </c>
      <c r="N16" s="55">
        <v>803</v>
      </c>
      <c r="O16" s="54">
        <v>790</v>
      </c>
      <c r="P16" s="56">
        <v>1281</v>
      </c>
      <c r="Q16" s="53">
        <v>892</v>
      </c>
      <c r="R16" s="53">
        <v>988</v>
      </c>
      <c r="S16" s="1"/>
    </row>
    <row r="17" spans="1:19" ht="15" customHeight="1">
      <c r="A17" s="45" t="s">
        <v>59</v>
      </c>
      <c r="B17" s="46">
        <f t="shared" si="0"/>
        <v>220</v>
      </c>
      <c r="C17" s="47">
        <f t="shared" si="1"/>
        <v>99</v>
      </c>
      <c r="D17" s="57"/>
      <c r="E17" s="49">
        <v>26</v>
      </c>
      <c r="F17" s="50">
        <v>15</v>
      </c>
      <c r="G17" s="51">
        <v>89</v>
      </c>
      <c r="H17" s="50">
        <v>14</v>
      </c>
      <c r="I17" s="52">
        <v>18</v>
      </c>
      <c r="J17" s="49">
        <v>38</v>
      </c>
      <c r="K17" s="49">
        <v>20</v>
      </c>
      <c r="L17" s="53">
        <v>10</v>
      </c>
      <c r="M17" s="54">
        <v>9</v>
      </c>
      <c r="N17" s="55">
        <v>34</v>
      </c>
      <c r="O17" s="54">
        <v>6</v>
      </c>
      <c r="P17" s="56">
        <v>6</v>
      </c>
      <c r="Q17" s="53">
        <v>22</v>
      </c>
      <c r="R17" s="53">
        <v>12</v>
      </c>
      <c r="S17" s="1"/>
    </row>
    <row r="18" spans="1:19" ht="15" customHeight="1">
      <c r="A18" s="45" t="s">
        <v>230</v>
      </c>
      <c r="B18" s="46">
        <f>SUM(E18:K18)</f>
        <v>3796</v>
      </c>
      <c r="C18" s="47">
        <f>SUM(L18:R18)</f>
        <v>3658</v>
      </c>
      <c r="D18" s="57"/>
      <c r="E18" s="49">
        <v>451</v>
      </c>
      <c r="F18" s="50">
        <v>704</v>
      </c>
      <c r="G18" s="51">
        <v>336</v>
      </c>
      <c r="H18" s="50">
        <v>220</v>
      </c>
      <c r="I18" s="52">
        <v>781</v>
      </c>
      <c r="J18" s="49">
        <v>597</v>
      </c>
      <c r="K18" s="49">
        <v>707</v>
      </c>
      <c r="L18" s="53">
        <v>428</v>
      </c>
      <c r="M18" s="54">
        <v>669</v>
      </c>
      <c r="N18" s="55">
        <v>330</v>
      </c>
      <c r="O18" s="54">
        <v>215</v>
      </c>
      <c r="P18" s="56">
        <v>761</v>
      </c>
      <c r="Q18" s="53">
        <v>578</v>
      </c>
      <c r="R18" s="53">
        <v>677</v>
      </c>
      <c r="S18" s="1"/>
    </row>
    <row r="19" spans="1:19" ht="15" customHeight="1">
      <c r="A19" s="45" t="s">
        <v>60</v>
      </c>
      <c r="B19" s="58"/>
      <c r="C19" s="58"/>
      <c r="D19" s="48"/>
      <c r="E19" s="59"/>
      <c r="F19" s="60"/>
      <c r="G19" s="61"/>
      <c r="H19" s="60"/>
      <c r="I19" s="62"/>
      <c r="J19" s="59"/>
      <c r="K19" s="59"/>
      <c r="L19" s="59"/>
      <c r="M19" s="60"/>
      <c r="N19" s="61"/>
      <c r="O19" s="60"/>
      <c r="P19" s="62"/>
      <c r="Q19" s="59"/>
      <c r="R19" s="59"/>
      <c r="S19" s="1"/>
    </row>
    <row r="20" spans="1:19" ht="15" customHeight="1">
      <c r="A20" s="45" t="s">
        <v>61</v>
      </c>
      <c r="B20" s="46">
        <f aca="true" t="shared" si="2" ref="B20:B31">SUM(E20:K20)</f>
        <v>1960</v>
      </c>
      <c r="C20" s="47">
        <f aca="true" t="shared" si="3" ref="C20:C31">SUM(L20:R20)</f>
        <v>965</v>
      </c>
      <c r="D20" s="57"/>
      <c r="E20" s="49">
        <v>317</v>
      </c>
      <c r="F20" s="50">
        <v>271</v>
      </c>
      <c r="G20" s="51">
        <v>188</v>
      </c>
      <c r="H20" s="50">
        <v>199</v>
      </c>
      <c r="I20" s="52">
        <v>354</v>
      </c>
      <c r="J20" s="49">
        <v>307</v>
      </c>
      <c r="K20" s="49">
        <v>324</v>
      </c>
      <c r="L20" s="53">
        <v>146</v>
      </c>
      <c r="M20" s="54">
        <v>139</v>
      </c>
      <c r="N20" s="55">
        <v>91</v>
      </c>
      <c r="O20" s="54">
        <v>91</v>
      </c>
      <c r="P20" s="56">
        <v>181</v>
      </c>
      <c r="Q20" s="53">
        <v>171</v>
      </c>
      <c r="R20" s="53">
        <v>146</v>
      </c>
      <c r="S20" s="1"/>
    </row>
    <row r="21" spans="1:22" ht="15" customHeight="1">
      <c r="A21" s="45" t="s">
        <v>62</v>
      </c>
      <c r="B21" s="46">
        <f t="shared" si="2"/>
        <v>805</v>
      </c>
      <c r="C21" s="47">
        <f t="shared" si="3"/>
        <v>384</v>
      </c>
      <c r="D21" s="57"/>
      <c r="E21" s="49">
        <v>110</v>
      </c>
      <c r="F21" s="50">
        <v>121</v>
      </c>
      <c r="G21" s="51">
        <v>47</v>
      </c>
      <c r="H21" s="50">
        <v>76</v>
      </c>
      <c r="I21" s="52">
        <v>189</v>
      </c>
      <c r="J21" s="49">
        <v>127</v>
      </c>
      <c r="K21" s="49">
        <v>135</v>
      </c>
      <c r="L21" s="53">
        <v>47</v>
      </c>
      <c r="M21" s="54">
        <v>64</v>
      </c>
      <c r="N21" s="55">
        <v>24</v>
      </c>
      <c r="O21" s="54">
        <v>29</v>
      </c>
      <c r="P21" s="56">
        <v>93</v>
      </c>
      <c r="Q21" s="53">
        <v>70</v>
      </c>
      <c r="R21" s="53">
        <v>57</v>
      </c>
      <c r="S21" s="1"/>
      <c r="V21" s="117"/>
    </row>
    <row r="22" spans="1:19" ht="15" customHeight="1">
      <c r="A22" s="45" t="s">
        <v>63</v>
      </c>
      <c r="B22" s="46">
        <f t="shared" si="2"/>
        <v>3999</v>
      </c>
      <c r="C22" s="47">
        <f t="shared" si="3"/>
        <v>1790</v>
      </c>
      <c r="D22" s="57"/>
      <c r="E22" s="49">
        <v>674</v>
      </c>
      <c r="F22" s="50">
        <v>547</v>
      </c>
      <c r="G22" s="51">
        <v>472</v>
      </c>
      <c r="H22" s="50">
        <v>412</v>
      </c>
      <c r="I22" s="52">
        <v>652</v>
      </c>
      <c r="J22" s="49">
        <v>591</v>
      </c>
      <c r="K22" s="49">
        <v>651</v>
      </c>
      <c r="L22" s="53">
        <v>292</v>
      </c>
      <c r="M22" s="54">
        <v>250</v>
      </c>
      <c r="N22" s="55">
        <v>209</v>
      </c>
      <c r="O22" s="54">
        <v>190</v>
      </c>
      <c r="P22" s="56">
        <v>305</v>
      </c>
      <c r="Q22" s="53">
        <v>285</v>
      </c>
      <c r="R22" s="53">
        <v>259</v>
      </c>
      <c r="S22" s="1"/>
    </row>
    <row r="23" spans="1:19" ht="15" customHeight="1">
      <c r="A23" s="45" t="s">
        <v>64</v>
      </c>
      <c r="B23" s="46">
        <f t="shared" si="2"/>
        <v>4493</v>
      </c>
      <c r="C23" s="47">
        <f t="shared" si="3"/>
        <v>2238</v>
      </c>
      <c r="D23" s="57"/>
      <c r="E23" s="49">
        <v>736</v>
      </c>
      <c r="F23" s="50">
        <v>691</v>
      </c>
      <c r="G23" s="51">
        <v>481</v>
      </c>
      <c r="H23" s="50">
        <v>446</v>
      </c>
      <c r="I23" s="52">
        <v>771</v>
      </c>
      <c r="J23" s="49">
        <v>619</v>
      </c>
      <c r="K23" s="49">
        <v>749</v>
      </c>
      <c r="L23" s="53">
        <v>364</v>
      </c>
      <c r="M23" s="54">
        <v>350</v>
      </c>
      <c r="N23" s="55">
        <v>238</v>
      </c>
      <c r="O23" s="54">
        <v>258</v>
      </c>
      <c r="P23" s="56">
        <v>389</v>
      </c>
      <c r="Q23" s="53">
        <v>315</v>
      </c>
      <c r="R23" s="53">
        <v>324</v>
      </c>
      <c r="S23" s="1"/>
    </row>
    <row r="24" spans="1:19" ht="15" customHeight="1">
      <c r="A24" s="45" t="s">
        <v>65</v>
      </c>
      <c r="B24" s="46">
        <f t="shared" si="2"/>
        <v>4664</v>
      </c>
      <c r="C24" s="47">
        <f t="shared" si="3"/>
        <v>2504</v>
      </c>
      <c r="D24" s="57"/>
      <c r="E24" s="49">
        <v>718</v>
      </c>
      <c r="F24" s="50">
        <v>749</v>
      </c>
      <c r="G24" s="51">
        <v>510</v>
      </c>
      <c r="H24" s="50">
        <v>477</v>
      </c>
      <c r="I24" s="52">
        <v>854</v>
      </c>
      <c r="J24" s="49">
        <v>573</v>
      </c>
      <c r="K24" s="49">
        <v>783</v>
      </c>
      <c r="L24" s="53">
        <v>376</v>
      </c>
      <c r="M24" s="54">
        <v>414</v>
      </c>
      <c r="N24" s="55">
        <v>278</v>
      </c>
      <c r="O24" s="54">
        <v>263</v>
      </c>
      <c r="P24" s="56">
        <v>472</v>
      </c>
      <c r="Q24" s="53">
        <v>307</v>
      </c>
      <c r="R24" s="53">
        <v>394</v>
      </c>
      <c r="S24" s="1"/>
    </row>
    <row r="25" spans="1:19" ht="15" customHeight="1">
      <c r="A25" s="45" t="s">
        <v>66</v>
      </c>
      <c r="B25" s="46">
        <f t="shared" si="2"/>
        <v>5236</v>
      </c>
      <c r="C25" s="47">
        <f t="shared" si="3"/>
        <v>2958</v>
      </c>
      <c r="D25" s="57"/>
      <c r="E25" s="49">
        <v>821</v>
      </c>
      <c r="F25" s="50">
        <v>859</v>
      </c>
      <c r="G25" s="51">
        <v>631</v>
      </c>
      <c r="H25" s="50">
        <v>488</v>
      </c>
      <c r="I25" s="52">
        <v>897</v>
      </c>
      <c r="J25" s="49">
        <v>686</v>
      </c>
      <c r="K25" s="49">
        <v>854</v>
      </c>
      <c r="L25" s="53">
        <v>454</v>
      </c>
      <c r="M25" s="54">
        <v>484</v>
      </c>
      <c r="N25" s="55">
        <v>374</v>
      </c>
      <c r="O25" s="54">
        <v>282</v>
      </c>
      <c r="P25" s="56">
        <v>512</v>
      </c>
      <c r="Q25" s="53">
        <v>398</v>
      </c>
      <c r="R25" s="53">
        <v>454</v>
      </c>
      <c r="S25" s="1"/>
    </row>
    <row r="26" spans="1:19" ht="15" customHeight="1">
      <c r="A26" s="45" t="s">
        <v>67</v>
      </c>
      <c r="B26" s="46">
        <f t="shared" si="2"/>
        <v>5554</v>
      </c>
      <c r="C26" s="47">
        <f t="shared" si="3"/>
        <v>3238</v>
      </c>
      <c r="D26" s="57"/>
      <c r="E26" s="49">
        <v>874</v>
      </c>
      <c r="F26" s="50">
        <v>906</v>
      </c>
      <c r="G26" s="51">
        <v>624</v>
      </c>
      <c r="H26" s="50">
        <v>572</v>
      </c>
      <c r="I26" s="52">
        <v>936</v>
      </c>
      <c r="J26" s="49">
        <v>755</v>
      </c>
      <c r="K26" s="49">
        <v>887</v>
      </c>
      <c r="L26" s="53">
        <v>499</v>
      </c>
      <c r="M26" s="54">
        <v>539</v>
      </c>
      <c r="N26" s="55">
        <v>385</v>
      </c>
      <c r="O26" s="54">
        <v>313</v>
      </c>
      <c r="P26" s="56">
        <v>557</v>
      </c>
      <c r="Q26" s="53">
        <v>440</v>
      </c>
      <c r="R26" s="53">
        <v>505</v>
      </c>
      <c r="S26" s="1"/>
    </row>
    <row r="27" spans="1:19" ht="15" customHeight="1">
      <c r="A27" s="45" t="s">
        <v>68</v>
      </c>
      <c r="B27" s="46">
        <f t="shared" si="2"/>
        <v>4785</v>
      </c>
      <c r="C27" s="47">
        <f t="shared" si="3"/>
        <v>2724</v>
      </c>
      <c r="D27" s="57"/>
      <c r="E27" s="49">
        <v>804</v>
      </c>
      <c r="F27" s="50">
        <v>795</v>
      </c>
      <c r="G27" s="51">
        <v>535</v>
      </c>
      <c r="H27" s="50">
        <v>428</v>
      </c>
      <c r="I27" s="52">
        <v>850</v>
      </c>
      <c r="J27" s="49">
        <v>633</v>
      </c>
      <c r="K27" s="49">
        <v>740</v>
      </c>
      <c r="L27" s="53">
        <v>441</v>
      </c>
      <c r="M27" s="54">
        <v>460</v>
      </c>
      <c r="N27" s="55">
        <v>306</v>
      </c>
      <c r="O27" s="54">
        <v>226</v>
      </c>
      <c r="P27" s="56">
        <v>509</v>
      </c>
      <c r="Q27" s="53">
        <v>369</v>
      </c>
      <c r="R27" s="53">
        <v>413</v>
      </c>
      <c r="S27" s="1"/>
    </row>
    <row r="28" spans="1:19" ht="15" customHeight="1">
      <c r="A28" s="45" t="s">
        <v>69</v>
      </c>
      <c r="B28" s="46">
        <f t="shared" si="2"/>
        <v>5197</v>
      </c>
      <c r="C28" s="47">
        <f t="shared" si="3"/>
        <v>2820</v>
      </c>
      <c r="D28" s="57"/>
      <c r="E28" s="49">
        <v>726</v>
      </c>
      <c r="F28" s="50">
        <v>955</v>
      </c>
      <c r="G28" s="51">
        <v>591</v>
      </c>
      <c r="H28" s="50">
        <v>517</v>
      </c>
      <c r="I28" s="52">
        <v>892</v>
      </c>
      <c r="J28" s="49">
        <v>662</v>
      </c>
      <c r="K28" s="49">
        <v>854</v>
      </c>
      <c r="L28" s="53">
        <v>372</v>
      </c>
      <c r="M28" s="54">
        <v>562</v>
      </c>
      <c r="N28" s="55">
        <v>328</v>
      </c>
      <c r="O28" s="54">
        <v>247</v>
      </c>
      <c r="P28" s="56">
        <v>530</v>
      </c>
      <c r="Q28" s="53">
        <v>351</v>
      </c>
      <c r="R28" s="53">
        <v>430</v>
      </c>
      <c r="S28" s="1"/>
    </row>
    <row r="29" spans="1:19" ht="15" customHeight="1">
      <c r="A29" s="45" t="s">
        <v>70</v>
      </c>
      <c r="B29" s="46">
        <f t="shared" si="2"/>
        <v>5659</v>
      </c>
      <c r="C29" s="47">
        <f t="shared" si="3"/>
        <v>3018</v>
      </c>
      <c r="D29" s="57"/>
      <c r="E29" s="49">
        <v>809</v>
      </c>
      <c r="F29" s="50">
        <v>990</v>
      </c>
      <c r="G29" s="51">
        <v>706</v>
      </c>
      <c r="H29" s="50">
        <v>601</v>
      </c>
      <c r="I29" s="52">
        <v>995</v>
      </c>
      <c r="J29" s="49">
        <v>756</v>
      </c>
      <c r="K29" s="49">
        <v>802</v>
      </c>
      <c r="L29" s="53">
        <v>396</v>
      </c>
      <c r="M29" s="54">
        <v>536</v>
      </c>
      <c r="N29" s="55">
        <v>374</v>
      </c>
      <c r="O29" s="54">
        <v>330</v>
      </c>
      <c r="P29" s="56">
        <v>565</v>
      </c>
      <c r="Q29" s="53">
        <v>434</v>
      </c>
      <c r="R29" s="53">
        <v>383</v>
      </c>
      <c r="S29" s="1"/>
    </row>
    <row r="30" spans="1:19" ht="15" customHeight="1">
      <c r="A30" s="45" t="s">
        <v>71</v>
      </c>
      <c r="B30" s="46">
        <f t="shared" si="2"/>
        <v>2795</v>
      </c>
      <c r="C30" s="47">
        <f t="shared" si="3"/>
        <v>782</v>
      </c>
      <c r="D30" s="57"/>
      <c r="E30" s="49">
        <v>421</v>
      </c>
      <c r="F30" s="50">
        <v>459</v>
      </c>
      <c r="G30" s="51">
        <v>337</v>
      </c>
      <c r="H30" s="50">
        <v>280</v>
      </c>
      <c r="I30" s="52">
        <v>454</v>
      </c>
      <c r="J30" s="49">
        <v>412</v>
      </c>
      <c r="K30" s="49">
        <v>432</v>
      </c>
      <c r="L30" s="53">
        <v>105</v>
      </c>
      <c r="M30" s="54">
        <v>128</v>
      </c>
      <c r="N30" s="55">
        <v>70</v>
      </c>
      <c r="O30" s="54">
        <v>75</v>
      </c>
      <c r="P30" s="56">
        <v>148</v>
      </c>
      <c r="Q30" s="53">
        <v>135</v>
      </c>
      <c r="R30" s="53">
        <v>121</v>
      </c>
      <c r="S30" s="1"/>
    </row>
    <row r="31" spans="1:19" ht="15" customHeight="1">
      <c r="A31" s="45" t="s">
        <v>72</v>
      </c>
      <c r="B31" s="46">
        <f t="shared" si="2"/>
        <v>186</v>
      </c>
      <c r="C31" s="47">
        <f t="shared" si="3"/>
        <v>81</v>
      </c>
      <c r="D31" s="57"/>
      <c r="E31" s="49">
        <v>27</v>
      </c>
      <c r="F31" s="50">
        <v>32</v>
      </c>
      <c r="G31" s="51">
        <v>21</v>
      </c>
      <c r="H31" s="50">
        <v>13</v>
      </c>
      <c r="I31" s="52">
        <v>42</v>
      </c>
      <c r="J31" s="49">
        <v>20</v>
      </c>
      <c r="K31" s="49">
        <v>31</v>
      </c>
      <c r="L31" s="53">
        <v>10</v>
      </c>
      <c r="M31" s="54">
        <v>16</v>
      </c>
      <c r="N31" s="55">
        <v>12</v>
      </c>
      <c r="O31" s="54">
        <v>3</v>
      </c>
      <c r="P31" s="56">
        <v>15</v>
      </c>
      <c r="Q31" s="53">
        <v>12</v>
      </c>
      <c r="R31" s="53">
        <v>13</v>
      </c>
      <c r="S31" s="1"/>
    </row>
    <row r="32" spans="1:19" ht="15" customHeight="1">
      <c r="A32" s="45" t="s">
        <v>73</v>
      </c>
      <c r="B32" s="63">
        <v>41.4</v>
      </c>
      <c r="C32" s="64">
        <v>41.3</v>
      </c>
      <c r="D32" s="57"/>
      <c r="E32" s="65">
        <v>40.9</v>
      </c>
      <c r="F32" s="66">
        <v>42.3</v>
      </c>
      <c r="G32" s="67">
        <v>41.9</v>
      </c>
      <c r="H32" s="66">
        <v>41.4</v>
      </c>
      <c r="I32" s="68">
        <v>41.4</v>
      </c>
      <c r="J32" s="65">
        <v>41.1</v>
      </c>
      <c r="K32" s="65">
        <v>41</v>
      </c>
      <c r="L32" s="69">
        <v>40.6</v>
      </c>
      <c r="M32" s="70">
        <v>42.2</v>
      </c>
      <c r="N32" s="71">
        <v>41.6</v>
      </c>
      <c r="O32" s="70">
        <v>40.8</v>
      </c>
      <c r="P32" s="72">
        <v>41.6</v>
      </c>
      <c r="Q32" s="69">
        <v>41</v>
      </c>
      <c r="R32" s="69">
        <v>41.1</v>
      </c>
      <c r="S32" s="1"/>
    </row>
    <row r="33" spans="1:19" ht="15" customHeight="1">
      <c r="A33" s="45" t="s">
        <v>74</v>
      </c>
      <c r="B33" s="58"/>
      <c r="C33" s="58"/>
      <c r="D33" s="48"/>
      <c r="E33" s="59"/>
      <c r="F33" s="60"/>
      <c r="G33" s="61"/>
      <c r="H33" s="60"/>
      <c r="I33" s="62"/>
      <c r="J33" s="59"/>
      <c r="K33" s="59"/>
      <c r="L33" s="59"/>
      <c r="M33" s="60"/>
      <c r="N33" s="61"/>
      <c r="O33" s="60"/>
      <c r="P33" s="62"/>
      <c r="Q33" s="59"/>
      <c r="R33" s="59"/>
      <c r="S33" s="1"/>
    </row>
    <row r="34" spans="1:19" ht="15" customHeight="1">
      <c r="A34" s="45" t="s">
        <v>75</v>
      </c>
      <c r="B34" s="46">
        <f aca="true" t="shared" si="4" ref="B34:B47">SUM(E34:K34)</f>
        <v>1962</v>
      </c>
      <c r="C34" s="47">
        <f aca="true" t="shared" si="5" ref="C34:C47">SUM(L34:R34)</f>
        <v>889</v>
      </c>
      <c r="D34" s="57"/>
      <c r="E34" s="49">
        <v>1272</v>
      </c>
      <c r="F34" s="50">
        <v>633</v>
      </c>
      <c r="G34" s="51">
        <v>14</v>
      </c>
      <c r="H34" s="50">
        <v>9</v>
      </c>
      <c r="I34" s="52">
        <v>11</v>
      </c>
      <c r="J34" s="49">
        <v>6</v>
      </c>
      <c r="K34" s="49">
        <v>17</v>
      </c>
      <c r="L34" s="53">
        <v>533</v>
      </c>
      <c r="M34" s="54">
        <v>324</v>
      </c>
      <c r="N34" s="55">
        <v>4</v>
      </c>
      <c r="O34" s="54">
        <v>7</v>
      </c>
      <c r="P34" s="56">
        <v>6</v>
      </c>
      <c r="Q34" s="53">
        <v>2</v>
      </c>
      <c r="R34" s="53">
        <v>13</v>
      </c>
      <c r="S34" s="1"/>
    </row>
    <row r="35" spans="1:19" ht="15" customHeight="1">
      <c r="A35" s="45" t="s">
        <v>76</v>
      </c>
      <c r="B35" s="46">
        <f t="shared" si="4"/>
        <v>687</v>
      </c>
      <c r="C35" s="47">
        <f t="shared" si="5"/>
        <v>331</v>
      </c>
      <c r="D35" s="57"/>
      <c r="E35" s="49">
        <v>179</v>
      </c>
      <c r="F35" s="50">
        <v>217</v>
      </c>
      <c r="G35" s="51">
        <v>21</v>
      </c>
      <c r="H35" s="50">
        <v>60</v>
      </c>
      <c r="I35" s="52">
        <v>176</v>
      </c>
      <c r="J35" s="49">
        <v>5</v>
      </c>
      <c r="K35" s="49">
        <v>29</v>
      </c>
      <c r="L35" s="53">
        <v>87</v>
      </c>
      <c r="M35" s="54">
        <v>102</v>
      </c>
      <c r="N35" s="55">
        <v>11</v>
      </c>
      <c r="O35" s="54">
        <v>32</v>
      </c>
      <c r="P35" s="56">
        <v>86</v>
      </c>
      <c r="Q35" s="53">
        <v>4</v>
      </c>
      <c r="R35" s="53">
        <v>9</v>
      </c>
      <c r="S35" s="1"/>
    </row>
    <row r="36" spans="1:19" ht="15" customHeight="1">
      <c r="A36" s="45" t="s">
        <v>77</v>
      </c>
      <c r="B36" s="46">
        <f t="shared" si="4"/>
        <v>17733</v>
      </c>
      <c r="C36" s="47">
        <f t="shared" si="5"/>
        <v>9271</v>
      </c>
      <c r="D36" s="57"/>
      <c r="E36" s="49">
        <v>1529</v>
      </c>
      <c r="F36" s="50">
        <v>2614</v>
      </c>
      <c r="G36" s="51">
        <v>1585</v>
      </c>
      <c r="H36" s="50">
        <v>1940</v>
      </c>
      <c r="I36" s="52">
        <v>3572</v>
      </c>
      <c r="J36" s="49">
        <v>2939</v>
      </c>
      <c r="K36" s="49">
        <v>3554</v>
      </c>
      <c r="L36" s="53">
        <v>815</v>
      </c>
      <c r="M36" s="54">
        <v>1459</v>
      </c>
      <c r="N36" s="55">
        <v>852</v>
      </c>
      <c r="O36" s="54">
        <v>1020</v>
      </c>
      <c r="P36" s="56">
        <v>1853</v>
      </c>
      <c r="Q36" s="53">
        <v>1604</v>
      </c>
      <c r="R36" s="53">
        <v>1668</v>
      </c>
      <c r="S36" s="1"/>
    </row>
    <row r="37" spans="1:19" ht="15" customHeight="1">
      <c r="A37" s="45" t="s">
        <v>78</v>
      </c>
      <c r="B37" s="46">
        <f t="shared" si="4"/>
        <v>33</v>
      </c>
      <c r="C37" s="47">
        <f t="shared" si="5"/>
        <v>19</v>
      </c>
      <c r="D37" s="57"/>
      <c r="E37" s="49">
        <v>17</v>
      </c>
      <c r="F37" s="50">
        <v>3</v>
      </c>
      <c r="G37" s="51">
        <v>4</v>
      </c>
      <c r="H37" s="50">
        <v>1</v>
      </c>
      <c r="I37" s="52">
        <v>4</v>
      </c>
      <c r="J37" s="49">
        <v>3</v>
      </c>
      <c r="K37" s="49">
        <v>1</v>
      </c>
      <c r="L37" s="53">
        <v>7</v>
      </c>
      <c r="M37" s="54">
        <v>3</v>
      </c>
      <c r="N37" s="55">
        <v>4</v>
      </c>
      <c r="O37" s="54">
        <v>0</v>
      </c>
      <c r="P37" s="56">
        <v>3</v>
      </c>
      <c r="Q37" s="53">
        <v>2</v>
      </c>
      <c r="R37" s="53">
        <v>0</v>
      </c>
      <c r="S37" s="1"/>
    </row>
    <row r="38" spans="1:19" ht="15" customHeight="1">
      <c r="A38" s="45" t="s">
        <v>79</v>
      </c>
      <c r="B38" s="46">
        <f t="shared" si="4"/>
        <v>1544</v>
      </c>
      <c r="C38" s="47">
        <f t="shared" si="5"/>
        <v>707</v>
      </c>
      <c r="D38" s="57"/>
      <c r="E38" s="49">
        <v>297</v>
      </c>
      <c r="F38" s="50">
        <v>239</v>
      </c>
      <c r="G38" s="51">
        <v>131</v>
      </c>
      <c r="H38" s="50">
        <v>165</v>
      </c>
      <c r="I38" s="52">
        <v>218</v>
      </c>
      <c r="J38" s="49">
        <v>221</v>
      </c>
      <c r="K38" s="49">
        <v>273</v>
      </c>
      <c r="L38" s="53">
        <v>136</v>
      </c>
      <c r="M38" s="54">
        <v>124</v>
      </c>
      <c r="N38" s="55">
        <v>57</v>
      </c>
      <c r="O38" s="54">
        <v>65</v>
      </c>
      <c r="P38" s="56">
        <v>111</v>
      </c>
      <c r="Q38" s="53">
        <v>96</v>
      </c>
      <c r="R38" s="53">
        <v>118</v>
      </c>
      <c r="S38" s="1"/>
    </row>
    <row r="39" spans="1:19" ht="15" customHeight="1">
      <c r="A39" s="45" t="s">
        <v>80</v>
      </c>
      <c r="B39" s="46">
        <f t="shared" si="4"/>
        <v>13925</v>
      </c>
      <c r="C39" s="47">
        <f t="shared" si="5"/>
        <v>6598</v>
      </c>
      <c r="D39" s="57"/>
      <c r="E39" s="49">
        <v>2296</v>
      </c>
      <c r="F39" s="50">
        <v>2256</v>
      </c>
      <c r="G39" s="51">
        <v>2060</v>
      </c>
      <c r="H39" s="50">
        <v>1351</v>
      </c>
      <c r="I39" s="52">
        <v>2356</v>
      </c>
      <c r="J39" s="49">
        <v>1719</v>
      </c>
      <c r="K39" s="49">
        <v>1887</v>
      </c>
      <c r="L39" s="53">
        <v>1052</v>
      </c>
      <c r="M39" s="54">
        <v>1080</v>
      </c>
      <c r="N39" s="55">
        <v>950</v>
      </c>
      <c r="O39" s="54">
        <v>578</v>
      </c>
      <c r="P39" s="56">
        <v>1246</v>
      </c>
      <c r="Q39" s="53">
        <v>822</v>
      </c>
      <c r="R39" s="53">
        <v>870</v>
      </c>
      <c r="S39" s="1"/>
    </row>
    <row r="40" spans="1:19" ht="15" customHeight="1">
      <c r="A40" s="45" t="s">
        <v>81</v>
      </c>
      <c r="B40" s="46">
        <f t="shared" si="4"/>
        <v>209</v>
      </c>
      <c r="C40" s="47">
        <f t="shared" si="5"/>
        <v>183</v>
      </c>
      <c r="D40" s="57"/>
      <c r="E40" s="49">
        <v>36</v>
      </c>
      <c r="F40" s="50">
        <v>30</v>
      </c>
      <c r="G40" s="51">
        <v>41</v>
      </c>
      <c r="H40" s="50">
        <v>25</v>
      </c>
      <c r="I40" s="52">
        <v>20</v>
      </c>
      <c r="J40" s="49">
        <v>16</v>
      </c>
      <c r="K40" s="49">
        <v>41</v>
      </c>
      <c r="L40" s="53">
        <v>35</v>
      </c>
      <c r="M40" s="54">
        <v>26</v>
      </c>
      <c r="N40" s="55">
        <v>33</v>
      </c>
      <c r="O40" s="54">
        <v>24</v>
      </c>
      <c r="P40" s="56">
        <v>18</v>
      </c>
      <c r="Q40" s="53">
        <v>12</v>
      </c>
      <c r="R40" s="53">
        <v>35</v>
      </c>
      <c r="S40" s="1"/>
    </row>
    <row r="41" spans="1:19" ht="15" customHeight="1">
      <c r="A41" s="45" t="s">
        <v>82</v>
      </c>
      <c r="B41" s="46">
        <f t="shared" si="4"/>
        <v>862</v>
      </c>
      <c r="C41" s="47">
        <f t="shared" si="5"/>
        <v>562</v>
      </c>
      <c r="D41" s="57"/>
      <c r="E41" s="49">
        <v>109</v>
      </c>
      <c r="F41" s="50">
        <v>182</v>
      </c>
      <c r="G41" s="51">
        <v>107</v>
      </c>
      <c r="H41" s="50">
        <v>91</v>
      </c>
      <c r="I41" s="52">
        <v>118</v>
      </c>
      <c r="J41" s="49">
        <v>142</v>
      </c>
      <c r="K41" s="49">
        <v>113</v>
      </c>
      <c r="L41" s="53">
        <v>71</v>
      </c>
      <c r="M41" s="54">
        <v>123</v>
      </c>
      <c r="N41" s="55">
        <v>64</v>
      </c>
      <c r="O41" s="54">
        <v>64</v>
      </c>
      <c r="P41" s="56">
        <v>77</v>
      </c>
      <c r="Q41" s="53">
        <v>94</v>
      </c>
      <c r="R41" s="53">
        <v>69</v>
      </c>
      <c r="S41" s="1"/>
    </row>
    <row r="42" spans="1:19" ht="15" customHeight="1">
      <c r="A42" s="45" t="s">
        <v>83</v>
      </c>
      <c r="B42" s="46">
        <f t="shared" si="4"/>
        <v>1318</v>
      </c>
      <c r="C42" s="47">
        <f t="shared" si="5"/>
        <v>738</v>
      </c>
      <c r="D42" s="57"/>
      <c r="E42" s="49">
        <v>192</v>
      </c>
      <c r="F42" s="50">
        <v>189</v>
      </c>
      <c r="G42" s="51">
        <v>195</v>
      </c>
      <c r="H42" s="50">
        <v>120</v>
      </c>
      <c r="I42" s="52">
        <v>269</v>
      </c>
      <c r="J42" s="49">
        <v>138</v>
      </c>
      <c r="K42" s="49">
        <v>215</v>
      </c>
      <c r="L42" s="53">
        <v>108</v>
      </c>
      <c r="M42" s="54">
        <v>88</v>
      </c>
      <c r="N42" s="55">
        <v>121</v>
      </c>
      <c r="O42" s="54">
        <v>69</v>
      </c>
      <c r="P42" s="56">
        <v>176</v>
      </c>
      <c r="Q42" s="53">
        <v>69</v>
      </c>
      <c r="R42" s="53">
        <v>107</v>
      </c>
      <c r="S42" s="1"/>
    </row>
    <row r="43" spans="1:19" ht="15" customHeight="1">
      <c r="A43" s="45" t="s">
        <v>84</v>
      </c>
      <c r="B43" s="46">
        <f t="shared" si="4"/>
        <v>4773</v>
      </c>
      <c r="C43" s="47">
        <f t="shared" si="5"/>
        <v>2971</v>
      </c>
      <c r="D43" s="57"/>
      <c r="E43" s="49">
        <v>817</v>
      </c>
      <c r="F43" s="50">
        <v>659</v>
      </c>
      <c r="G43" s="51">
        <v>708</v>
      </c>
      <c r="H43" s="50">
        <v>528</v>
      </c>
      <c r="I43" s="52">
        <v>726</v>
      </c>
      <c r="J43" s="49">
        <v>621</v>
      </c>
      <c r="K43" s="49">
        <v>714</v>
      </c>
      <c r="L43" s="53">
        <v>508</v>
      </c>
      <c r="M43" s="54">
        <v>407</v>
      </c>
      <c r="N43" s="55">
        <v>432</v>
      </c>
      <c r="O43" s="54">
        <v>341</v>
      </c>
      <c r="P43" s="56">
        <v>470</v>
      </c>
      <c r="Q43" s="53">
        <v>398</v>
      </c>
      <c r="R43" s="53">
        <v>415</v>
      </c>
      <c r="S43" s="1"/>
    </row>
    <row r="44" spans="1:19" ht="15" customHeight="1">
      <c r="A44" s="45" t="s">
        <v>85</v>
      </c>
      <c r="B44" s="46">
        <f t="shared" si="4"/>
        <v>187</v>
      </c>
      <c r="C44" s="47">
        <f t="shared" si="5"/>
        <v>146</v>
      </c>
      <c r="D44" s="57"/>
      <c r="E44" s="49">
        <v>24</v>
      </c>
      <c r="F44" s="50">
        <v>34</v>
      </c>
      <c r="G44" s="51">
        <v>40</v>
      </c>
      <c r="H44" s="50">
        <v>15</v>
      </c>
      <c r="I44" s="52">
        <v>26</v>
      </c>
      <c r="J44" s="49">
        <v>33</v>
      </c>
      <c r="K44" s="49">
        <v>15</v>
      </c>
      <c r="L44" s="53">
        <v>18</v>
      </c>
      <c r="M44" s="54">
        <v>32</v>
      </c>
      <c r="N44" s="55">
        <v>26</v>
      </c>
      <c r="O44" s="54">
        <v>12</v>
      </c>
      <c r="P44" s="56">
        <v>22</v>
      </c>
      <c r="Q44" s="53">
        <v>26</v>
      </c>
      <c r="R44" s="53">
        <v>10</v>
      </c>
      <c r="S44" s="1"/>
    </row>
    <row r="45" spans="1:19" ht="15" customHeight="1">
      <c r="A45" s="45" t="s">
        <v>86</v>
      </c>
      <c r="B45" s="46">
        <f t="shared" si="4"/>
        <v>398</v>
      </c>
      <c r="C45" s="47">
        <f t="shared" si="5"/>
        <v>274</v>
      </c>
      <c r="D45" s="57"/>
      <c r="E45" s="49">
        <v>54</v>
      </c>
      <c r="F45" s="50">
        <v>70</v>
      </c>
      <c r="G45" s="51">
        <v>58</v>
      </c>
      <c r="H45" s="50">
        <v>39</v>
      </c>
      <c r="I45" s="52">
        <v>64</v>
      </c>
      <c r="J45" s="49">
        <v>47</v>
      </c>
      <c r="K45" s="49">
        <v>66</v>
      </c>
      <c r="L45" s="53">
        <v>40</v>
      </c>
      <c r="M45" s="54">
        <v>48</v>
      </c>
      <c r="N45" s="55">
        <v>37</v>
      </c>
      <c r="O45" s="54">
        <v>28</v>
      </c>
      <c r="P45" s="56">
        <v>49</v>
      </c>
      <c r="Q45" s="53">
        <v>31</v>
      </c>
      <c r="R45" s="53">
        <v>41</v>
      </c>
      <c r="S45" s="1"/>
    </row>
    <row r="46" spans="1:19" ht="15" customHeight="1">
      <c r="A46" s="45" t="s">
        <v>87</v>
      </c>
      <c r="B46" s="46">
        <f t="shared" si="4"/>
        <v>871</v>
      </c>
      <c r="C46" s="47">
        <f t="shared" si="5"/>
        <v>417</v>
      </c>
      <c r="D46" s="57"/>
      <c r="E46" s="49">
        <v>103</v>
      </c>
      <c r="F46" s="50">
        <v>126</v>
      </c>
      <c r="G46" s="51">
        <v>129</v>
      </c>
      <c r="H46" s="50">
        <v>82</v>
      </c>
      <c r="I46" s="52">
        <v>134</v>
      </c>
      <c r="J46" s="49">
        <v>120</v>
      </c>
      <c r="K46" s="49">
        <v>177</v>
      </c>
      <c r="L46" s="53">
        <v>45</v>
      </c>
      <c r="M46" s="54">
        <v>60</v>
      </c>
      <c r="N46" s="55">
        <v>73</v>
      </c>
      <c r="O46" s="54">
        <v>37</v>
      </c>
      <c r="P46" s="56">
        <v>64</v>
      </c>
      <c r="Q46" s="53">
        <v>55</v>
      </c>
      <c r="R46" s="53">
        <v>83</v>
      </c>
      <c r="S46" s="1"/>
    </row>
    <row r="47" spans="1:19" ht="15" customHeight="1">
      <c r="A47" s="45" t="s">
        <v>88</v>
      </c>
      <c r="B47" s="46">
        <f t="shared" si="4"/>
        <v>26</v>
      </c>
      <c r="C47" s="47">
        <f t="shared" si="5"/>
        <v>12</v>
      </c>
      <c r="D47" s="57"/>
      <c r="E47" s="49">
        <v>2</v>
      </c>
      <c r="F47" s="50">
        <v>2</v>
      </c>
      <c r="G47" s="51">
        <v>3</v>
      </c>
      <c r="H47" s="50">
        <v>7</v>
      </c>
      <c r="I47" s="52">
        <v>3</v>
      </c>
      <c r="J47" s="49">
        <v>4</v>
      </c>
      <c r="K47" s="49">
        <v>5</v>
      </c>
      <c r="L47" s="53">
        <v>0</v>
      </c>
      <c r="M47" s="54">
        <v>2</v>
      </c>
      <c r="N47" s="55">
        <v>1</v>
      </c>
      <c r="O47" s="54">
        <v>1</v>
      </c>
      <c r="P47" s="56">
        <v>2</v>
      </c>
      <c r="Q47" s="53">
        <v>2</v>
      </c>
      <c r="R47" s="53">
        <v>4</v>
      </c>
      <c r="S47" s="1"/>
    </row>
    <row r="48" spans="1:19" ht="15" customHeight="1">
      <c r="A48" s="45" t="s">
        <v>89</v>
      </c>
      <c r="B48" s="58"/>
      <c r="C48" s="58"/>
      <c r="D48" s="48"/>
      <c r="E48" s="59"/>
      <c r="F48" s="60"/>
      <c r="G48" s="61"/>
      <c r="H48" s="60"/>
      <c r="I48" s="62"/>
      <c r="J48" s="59"/>
      <c r="K48" s="59"/>
      <c r="L48" s="59"/>
      <c r="M48" s="60"/>
      <c r="N48" s="61"/>
      <c r="O48" s="60"/>
      <c r="P48" s="62"/>
      <c r="Q48" s="59"/>
      <c r="R48" s="59"/>
      <c r="S48" s="1"/>
    </row>
    <row r="49" spans="1:19" ht="15" customHeight="1">
      <c r="A49" s="45" t="s">
        <v>90</v>
      </c>
      <c r="B49" s="46">
        <f aca="true" t="shared" si="6" ref="B49:B59">SUM(E49:K49)</f>
        <v>274</v>
      </c>
      <c r="C49" s="47">
        <f aca="true" t="shared" si="7" ref="C49:C59">SUM(L49:R49)</f>
        <v>70</v>
      </c>
      <c r="D49" s="57"/>
      <c r="E49" s="49">
        <v>27</v>
      </c>
      <c r="F49" s="50">
        <v>52</v>
      </c>
      <c r="G49" s="51">
        <v>32</v>
      </c>
      <c r="H49" s="50">
        <v>29</v>
      </c>
      <c r="I49" s="52">
        <v>52</v>
      </c>
      <c r="J49" s="49">
        <v>34</v>
      </c>
      <c r="K49" s="49">
        <v>48</v>
      </c>
      <c r="L49" s="53">
        <v>5</v>
      </c>
      <c r="M49" s="54">
        <v>13</v>
      </c>
      <c r="N49" s="55">
        <v>11</v>
      </c>
      <c r="O49" s="54">
        <v>5</v>
      </c>
      <c r="P49" s="56">
        <v>14</v>
      </c>
      <c r="Q49" s="53">
        <v>13</v>
      </c>
      <c r="R49" s="53">
        <v>9</v>
      </c>
      <c r="S49" s="1"/>
    </row>
    <row r="50" spans="1:19" ht="15" customHeight="1">
      <c r="A50" s="45" t="s">
        <v>91</v>
      </c>
      <c r="B50" s="46">
        <f t="shared" si="6"/>
        <v>1047</v>
      </c>
      <c r="C50" s="47">
        <f t="shared" si="7"/>
        <v>587</v>
      </c>
      <c r="D50" s="57"/>
      <c r="E50" s="49">
        <v>156</v>
      </c>
      <c r="F50" s="50">
        <v>166</v>
      </c>
      <c r="G50" s="51">
        <v>120</v>
      </c>
      <c r="H50" s="50">
        <v>107</v>
      </c>
      <c r="I50" s="52">
        <v>186</v>
      </c>
      <c r="J50" s="49">
        <v>123</v>
      </c>
      <c r="K50" s="49">
        <v>189</v>
      </c>
      <c r="L50" s="53">
        <v>81</v>
      </c>
      <c r="M50" s="54">
        <v>97</v>
      </c>
      <c r="N50" s="55">
        <v>79</v>
      </c>
      <c r="O50" s="54">
        <v>54</v>
      </c>
      <c r="P50" s="56">
        <v>112</v>
      </c>
      <c r="Q50" s="53">
        <v>68</v>
      </c>
      <c r="R50" s="53">
        <v>96</v>
      </c>
      <c r="S50" s="1"/>
    </row>
    <row r="51" spans="1:19" ht="15" customHeight="1">
      <c r="A51" s="45" t="s">
        <v>92</v>
      </c>
      <c r="B51" s="46">
        <f t="shared" si="6"/>
        <v>2018</v>
      </c>
      <c r="C51" s="47">
        <f t="shared" si="7"/>
        <v>941</v>
      </c>
      <c r="D51" s="57"/>
      <c r="E51" s="49">
        <v>244</v>
      </c>
      <c r="F51" s="50">
        <v>358</v>
      </c>
      <c r="G51" s="51">
        <v>252</v>
      </c>
      <c r="H51" s="50">
        <v>186</v>
      </c>
      <c r="I51" s="52">
        <v>374</v>
      </c>
      <c r="J51" s="49">
        <v>236</v>
      </c>
      <c r="K51" s="49">
        <v>368</v>
      </c>
      <c r="L51" s="53">
        <v>116</v>
      </c>
      <c r="M51" s="54">
        <v>171</v>
      </c>
      <c r="N51" s="55">
        <v>109</v>
      </c>
      <c r="O51" s="54">
        <v>83</v>
      </c>
      <c r="P51" s="56">
        <v>173</v>
      </c>
      <c r="Q51" s="53">
        <v>123</v>
      </c>
      <c r="R51" s="53">
        <v>166</v>
      </c>
      <c r="S51" s="1"/>
    </row>
    <row r="52" spans="1:19" ht="15" customHeight="1">
      <c r="A52" s="45" t="s">
        <v>93</v>
      </c>
      <c r="B52" s="46">
        <f t="shared" si="6"/>
        <v>3911</v>
      </c>
      <c r="C52" s="47">
        <f t="shared" si="7"/>
        <v>3136</v>
      </c>
      <c r="D52" s="57"/>
      <c r="E52" s="49">
        <v>566</v>
      </c>
      <c r="F52" s="50">
        <v>604</v>
      </c>
      <c r="G52" s="51">
        <v>575</v>
      </c>
      <c r="H52" s="50">
        <v>418</v>
      </c>
      <c r="I52" s="52">
        <v>714</v>
      </c>
      <c r="J52" s="49">
        <v>427</v>
      </c>
      <c r="K52" s="49">
        <v>607</v>
      </c>
      <c r="L52" s="53">
        <v>453</v>
      </c>
      <c r="M52" s="54">
        <v>510</v>
      </c>
      <c r="N52" s="55">
        <v>463</v>
      </c>
      <c r="O52" s="54">
        <v>354</v>
      </c>
      <c r="P52" s="56">
        <v>554</v>
      </c>
      <c r="Q52" s="53">
        <v>339</v>
      </c>
      <c r="R52" s="53">
        <v>463</v>
      </c>
      <c r="S52" s="1"/>
    </row>
    <row r="53" spans="1:19" ht="15" customHeight="1">
      <c r="A53" s="45" t="s">
        <v>94</v>
      </c>
      <c r="B53" s="46">
        <f t="shared" si="6"/>
        <v>8067</v>
      </c>
      <c r="C53" s="47">
        <f t="shared" si="7"/>
        <v>5951</v>
      </c>
      <c r="D53" s="57"/>
      <c r="E53" s="49">
        <v>1262</v>
      </c>
      <c r="F53" s="50">
        <v>1266</v>
      </c>
      <c r="G53" s="51">
        <v>1012</v>
      </c>
      <c r="H53" s="50">
        <v>788</v>
      </c>
      <c r="I53" s="52">
        <v>1623</v>
      </c>
      <c r="J53" s="49">
        <v>843</v>
      </c>
      <c r="K53" s="49">
        <v>1273</v>
      </c>
      <c r="L53" s="53">
        <v>906</v>
      </c>
      <c r="M53" s="54">
        <v>957</v>
      </c>
      <c r="N53" s="55">
        <v>735</v>
      </c>
      <c r="O53" s="54">
        <v>593</v>
      </c>
      <c r="P53" s="56">
        <v>1258</v>
      </c>
      <c r="Q53" s="53">
        <v>627</v>
      </c>
      <c r="R53" s="53">
        <v>875</v>
      </c>
      <c r="S53" s="1"/>
    </row>
    <row r="54" spans="1:19" ht="15" customHeight="1">
      <c r="A54" s="45" t="s">
        <v>95</v>
      </c>
      <c r="B54" s="46">
        <f t="shared" si="6"/>
        <v>499</v>
      </c>
      <c r="C54" s="47">
        <f t="shared" si="7"/>
        <v>276</v>
      </c>
      <c r="D54" s="57"/>
      <c r="E54" s="49">
        <v>72</v>
      </c>
      <c r="F54" s="50">
        <v>89</v>
      </c>
      <c r="G54" s="51">
        <v>114</v>
      </c>
      <c r="H54" s="50">
        <v>71</v>
      </c>
      <c r="I54" s="52">
        <v>78</v>
      </c>
      <c r="J54" s="49">
        <v>29</v>
      </c>
      <c r="K54" s="49">
        <v>46</v>
      </c>
      <c r="L54" s="53">
        <v>43</v>
      </c>
      <c r="M54" s="54">
        <v>47</v>
      </c>
      <c r="N54" s="55">
        <v>56</v>
      </c>
      <c r="O54" s="54">
        <v>38</v>
      </c>
      <c r="P54" s="56">
        <v>45</v>
      </c>
      <c r="Q54" s="53">
        <v>21</v>
      </c>
      <c r="R54" s="53">
        <v>26</v>
      </c>
      <c r="S54" s="1"/>
    </row>
    <row r="55" spans="1:19" ht="15" customHeight="1">
      <c r="A55" s="45" t="s">
        <v>96</v>
      </c>
      <c r="B55" s="46">
        <f t="shared" si="6"/>
        <v>5352</v>
      </c>
      <c r="C55" s="47">
        <f t="shared" si="7"/>
        <v>618</v>
      </c>
      <c r="D55" s="57"/>
      <c r="E55" s="49">
        <v>1015</v>
      </c>
      <c r="F55" s="50">
        <v>943</v>
      </c>
      <c r="G55" s="51">
        <v>602</v>
      </c>
      <c r="H55" s="50">
        <v>613</v>
      </c>
      <c r="I55" s="52">
        <v>941</v>
      </c>
      <c r="J55" s="49">
        <v>506</v>
      </c>
      <c r="K55" s="49">
        <v>732</v>
      </c>
      <c r="L55" s="53">
        <v>126</v>
      </c>
      <c r="M55" s="54">
        <v>116</v>
      </c>
      <c r="N55" s="55">
        <v>81</v>
      </c>
      <c r="O55" s="54">
        <v>70</v>
      </c>
      <c r="P55" s="56">
        <v>93</v>
      </c>
      <c r="Q55" s="53">
        <v>68</v>
      </c>
      <c r="R55" s="53">
        <v>64</v>
      </c>
      <c r="S55" s="1"/>
    </row>
    <row r="56" spans="1:19" ht="15" customHeight="1">
      <c r="A56" s="45" t="s">
        <v>97</v>
      </c>
      <c r="B56" s="46">
        <f t="shared" si="6"/>
        <v>3759</v>
      </c>
      <c r="C56" s="47">
        <f t="shared" si="7"/>
        <v>802</v>
      </c>
      <c r="D56" s="57"/>
      <c r="E56" s="49">
        <v>609</v>
      </c>
      <c r="F56" s="50">
        <v>707</v>
      </c>
      <c r="G56" s="51">
        <v>469</v>
      </c>
      <c r="H56" s="50">
        <v>369</v>
      </c>
      <c r="I56" s="52">
        <v>718</v>
      </c>
      <c r="J56" s="49">
        <v>266</v>
      </c>
      <c r="K56" s="49">
        <v>621</v>
      </c>
      <c r="L56" s="53">
        <v>159</v>
      </c>
      <c r="M56" s="54">
        <v>199</v>
      </c>
      <c r="N56" s="55">
        <v>86</v>
      </c>
      <c r="O56" s="54">
        <v>67</v>
      </c>
      <c r="P56" s="56">
        <v>155</v>
      </c>
      <c r="Q56" s="53">
        <v>45</v>
      </c>
      <c r="R56" s="53">
        <v>91</v>
      </c>
      <c r="S56" s="1"/>
    </row>
    <row r="57" spans="1:19" ht="15" customHeight="1">
      <c r="A57" s="45" t="s">
        <v>98</v>
      </c>
      <c r="B57" s="46">
        <f t="shared" si="6"/>
        <v>17842</v>
      </c>
      <c r="C57" s="47">
        <f t="shared" si="7"/>
        <v>9916</v>
      </c>
      <c r="D57" s="57"/>
      <c r="E57" s="49">
        <v>2758</v>
      </c>
      <c r="F57" s="50">
        <v>3036</v>
      </c>
      <c r="G57" s="51">
        <v>1751</v>
      </c>
      <c r="H57" s="50">
        <v>1807</v>
      </c>
      <c r="I57" s="52">
        <v>2775</v>
      </c>
      <c r="J57" s="49">
        <v>2848</v>
      </c>
      <c r="K57" s="49">
        <v>2867</v>
      </c>
      <c r="L57" s="53">
        <v>1473</v>
      </c>
      <c r="M57" s="54">
        <v>1753</v>
      </c>
      <c r="N57" s="55">
        <v>941</v>
      </c>
      <c r="O57" s="54">
        <v>991</v>
      </c>
      <c r="P57" s="56">
        <v>1656</v>
      </c>
      <c r="Q57" s="53">
        <v>1580</v>
      </c>
      <c r="R57" s="53">
        <v>1522</v>
      </c>
      <c r="S57" s="1"/>
    </row>
    <row r="58" spans="1:19" ht="15" customHeight="1">
      <c r="A58" s="45" t="s">
        <v>99</v>
      </c>
      <c r="B58" s="46">
        <f t="shared" si="6"/>
        <v>10</v>
      </c>
      <c r="C58" s="47">
        <f t="shared" si="7"/>
        <v>2</v>
      </c>
      <c r="D58" s="57"/>
      <c r="E58" s="49">
        <v>0</v>
      </c>
      <c r="F58" s="50">
        <v>4</v>
      </c>
      <c r="G58" s="51">
        <v>0</v>
      </c>
      <c r="H58" s="50">
        <v>4</v>
      </c>
      <c r="I58" s="52">
        <v>1</v>
      </c>
      <c r="J58" s="49">
        <v>1</v>
      </c>
      <c r="K58" s="49">
        <v>0</v>
      </c>
      <c r="L58" s="53">
        <v>0</v>
      </c>
      <c r="M58" s="54">
        <v>0</v>
      </c>
      <c r="N58" s="55">
        <v>0</v>
      </c>
      <c r="O58" s="54">
        <v>1</v>
      </c>
      <c r="P58" s="56">
        <v>0</v>
      </c>
      <c r="Q58" s="53">
        <v>1</v>
      </c>
      <c r="R58" s="53">
        <v>0</v>
      </c>
      <c r="S58" s="1"/>
    </row>
    <row r="59" spans="1:19" ht="15" customHeight="1">
      <c r="A59" s="45" t="s">
        <v>100</v>
      </c>
      <c r="B59" s="46">
        <f t="shared" si="6"/>
        <v>1749</v>
      </c>
      <c r="C59" s="47">
        <f t="shared" si="7"/>
        <v>819</v>
      </c>
      <c r="D59" s="57"/>
      <c r="E59" s="49">
        <v>218</v>
      </c>
      <c r="F59" s="50">
        <v>29</v>
      </c>
      <c r="G59" s="51">
        <v>169</v>
      </c>
      <c r="H59" s="50">
        <v>41</v>
      </c>
      <c r="I59" s="52">
        <v>235</v>
      </c>
      <c r="J59" s="49">
        <v>701</v>
      </c>
      <c r="K59" s="49">
        <v>356</v>
      </c>
      <c r="L59" s="53">
        <v>93</v>
      </c>
      <c r="M59" s="54">
        <v>15</v>
      </c>
      <c r="N59" s="55">
        <v>104</v>
      </c>
      <c r="O59" s="54">
        <v>22</v>
      </c>
      <c r="P59" s="56">
        <v>123</v>
      </c>
      <c r="Q59" s="53">
        <v>332</v>
      </c>
      <c r="R59" s="53">
        <v>130</v>
      </c>
      <c r="S59" s="1"/>
    </row>
    <row r="60" spans="1:19" ht="15" customHeight="1">
      <c r="A60" s="45" t="s">
        <v>101</v>
      </c>
      <c r="B60" s="58"/>
      <c r="C60" s="58"/>
      <c r="D60" s="48"/>
      <c r="E60" s="59"/>
      <c r="F60" s="60"/>
      <c r="G60" s="61"/>
      <c r="H60" s="60"/>
      <c r="I60" s="62"/>
      <c r="J60" s="59"/>
      <c r="K60" s="59"/>
      <c r="L60" s="59"/>
      <c r="M60" s="60"/>
      <c r="N60" s="61"/>
      <c r="O60" s="60"/>
      <c r="P60" s="62"/>
      <c r="Q60" s="59"/>
      <c r="R60" s="59"/>
      <c r="S60" s="1"/>
    </row>
    <row r="61" spans="1:19" ht="15" customHeight="1">
      <c r="A61" s="45" t="s">
        <v>102</v>
      </c>
      <c r="B61" s="46">
        <f aca="true" t="shared" si="8" ref="B61:B66">SUM(E61:K61)</f>
        <v>10997</v>
      </c>
      <c r="C61" s="47">
        <f aca="true" t="shared" si="9" ref="C61:C66">SUM(L61:R61)</f>
        <v>5005</v>
      </c>
      <c r="D61" s="57"/>
      <c r="E61" s="49">
        <v>1868</v>
      </c>
      <c r="F61" s="50">
        <v>1633</v>
      </c>
      <c r="G61" s="51">
        <v>1669</v>
      </c>
      <c r="H61" s="50">
        <v>1232</v>
      </c>
      <c r="I61" s="52">
        <v>1585</v>
      </c>
      <c r="J61" s="49">
        <v>1663</v>
      </c>
      <c r="K61" s="49">
        <v>1347</v>
      </c>
      <c r="L61" s="53">
        <v>837</v>
      </c>
      <c r="M61" s="54">
        <v>794</v>
      </c>
      <c r="N61" s="55">
        <v>738</v>
      </c>
      <c r="O61" s="54">
        <v>532</v>
      </c>
      <c r="P61" s="56">
        <v>773</v>
      </c>
      <c r="Q61" s="53">
        <v>772</v>
      </c>
      <c r="R61" s="53">
        <v>559</v>
      </c>
      <c r="S61" s="1"/>
    </row>
    <row r="62" spans="1:19" ht="15" customHeight="1">
      <c r="A62" s="45" t="s">
        <v>103</v>
      </c>
      <c r="B62" s="46">
        <f t="shared" si="8"/>
        <v>6597</v>
      </c>
      <c r="C62" s="47">
        <f t="shared" si="9"/>
        <v>3494</v>
      </c>
      <c r="D62" s="57"/>
      <c r="E62" s="49">
        <v>1096</v>
      </c>
      <c r="F62" s="50">
        <v>949</v>
      </c>
      <c r="G62" s="51">
        <v>757</v>
      </c>
      <c r="H62" s="50">
        <v>710</v>
      </c>
      <c r="I62" s="52">
        <v>1024</v>
      </c>
      <c r="J62" s="49">
        <v>997</v>
      </c>
      <c r="K62" s="49">
        <v>1064</v>
      </c>
      <c r="L62" s="53">
        <v>569</v>
      </c>
      <c r="M62" s="54">
        <v>496</v>
      </c>
      <c r="N62" s="55">
        <v>420</v>
      </c>
      <c r="O62" s="54">
        <v>389</v>
      </c>
      <c r="P62" s="56">
        <v>532</v>
      </c>
      <c r="Q62" s="53">
        <v>540</v>
      </c>
      <c r="R62" s="53">
        <v>548</v>
      </c>
      <c r="S62" s="1"/>
    </row>
    <row r="63" spans="1:19" ht="15" customHeight="1">
      <c r="A63" s="45" t="s">
        <v>104</v>
      </c>
      <c r="B63" s="46">
        <f t="shared" si="8"/>
        <v>3896</v>
      </c>
      <c r="C63" s="47">
        <f t="shared" si="9"/>
        <v>2017</v>
      </c>
      <c r="D63" s="57"/>
      <c r="E63" s="49">
        <v>741</v>
      </c>
      <c r="F63" s="50">
        <v>517</v>
      </c>
      <c r="G63" s="51">
        <v>403</v>
      </c>
      <c r="H63" s="50">
        <v>351</v>
      </c>
      <c r="I63" s="52">
        <v>628</v>
      </c>
      <c r="J63" s="49">
        <v>590</v>
      </c>
      <c r="K63" s="49">
        <v>666</v>
      </c>
      <c r="L63" s="53">
        <v>377</v>
      </c>
      <c r="M63" s="54">
        <v>265</v>
      </c>
      <c r="N63" s="55">
        <v>228</v>
      </c>
      <c r="O63" s="54">
        <v>181</v>
      </c>
      <c r="P63" s="56">
        <v>342</v>
      </c>
      <c r="Q63" s="53">
        <v>316</v>
      </c>
      <c r="R63" s="53">
        <v>308</v>
      </c>
      <c r="S63" s="1"/>
    </row>
    <row r="64" spans="1:19" ht="15" customHeight="1">
      <c r="A64" s="45" t="s">
        <v>105</v>
      </c>
      <c r="B64" s="46">
        <f t="shared" si="8"/>
        <v>2949</v>
      </c>
      <c r="C64" s="47">
        <f t="shared" si="9"/>
        <v>1511</v>
      </c>
      <c r="D64" s="57"/>
      <c r="E64" s="49">
        <v>426</v>
      </c>
      <c r="F64" s="50">
        <v>494</v>
      </c>
      <c r="G64" s="51">
        <v>277</v>
      </c>
      <c r="H64" s="50">
        <v>257</v>
      </c>
      <c r="I64" s="52">
        <v>551</v>
      </c>
      <c r="J64" s="49">
        <v>486</v>
      </c>
      <c r="K64" s="49">
        <v>458</v>
      </c>
      <c r="L64" s="53">
        <v>218</v>
      </c>
      <c r="M64" s="54">
        <v>260</v>
      </c>
      <c r="N64" s="55">
        <v>140</v>
      </c>
      <c r="O64" s="54">
        <v>140</v>
      </c>
      <c r="P64" s="56">
        <v>294</v>
      </c>
      <c r="Q64" s="53">
        <v>253</v>
      </c>
      <c r="R64" s="53">
        <v>206</v>
      </c>
      <c r="S64" s="1"/>
    </row>
    <row r="65" spans="1:19" ht="15" customHeight="1">
      <c r="A65" s="45" t="s">
        <v>106</v>
      </c>
      <c r="B65" s="46">
        <f t="shared" si="8"/>
        <v>5840</v>
      </c>
      <c r="C65" s="47">
        <f t="shared" si="9"/>
        <v>3143</v>
      </c>
      <c r="D65" s="57"/>
      <c r="E65" s="49">
        <v>934</v>
      </c>
      <c r="F65" s="50">
        <v>920</v>
      </c>
      <c r="G65" s="51">
        <v>548</v>
      </c>
      <c r="H65" s="50">
        <v>540</v>
      </c>
      <c r="I65" s="52">
        <v>1111</v>
      </c>
      <c r="J65" s="49">
        <v>837</v>
      </c>
      <c r="K65" s="49">
        <v>950</v>
      </c>
      <c r="L65" s="53">
        <v>464</v>
      </c>
      <c r="M65" s="54">
        <v>480</v>
      </c>
      <c r="N65" s="55">
        <v>309</v>
      </c>
      <c r="O65" s="54">
        <v>304</v>
      </c>
      <c r="P65" s="56">
        <v>638</v>
      </c>
      <c r="Q65" s="53">
        <v>487</v>
      </c>
      <c r="R65" s="53">
        <v>461</v>
      </c>
      <c r="S65" s="1"/>
    </row>
    <row r="66" spans="1:19" ht="15" customHeight="1">
      <c r="A66" s="45" t="s">
        <v>107</v>
      </c>
      <c r="B66" s="46">
        <f t="shared" si="8"/>
        <v>14249</v>
      </c>
      <c r="C66" s="47">
        <f t="shared" si="9"/>
        <v>7948</v>
      </c>
      <c r="D66" s="57"/>
      <c r="E66" s="49">
        <v>1862</v>
      </c>
      <c r="F66" s="50">
        <v>2741</v>
      </c>
      <c r="G66" s="51">
        <v>1442</v>
      </c>
      <c r="H66" s="50">
        <v>1343</v>
      </c>
      <c r="I66" s="52">
        <v>2798</v>
      </c>
      <c r="J66" s="49">
        <v>1441</v>
      </c>
      <c r="K66" s="49">
        <v>2622</v>
      </c>
      <c r="L66" s="53">
        <v>990</v>
      </c>
      <c r="M66" s="54">
        <v>1583</v>
      </c>
      <c r="N66" s="55">
        <v>830</v>
      </c>
      <c r="O66" s="54">
        <v>732</v>
      </c>
      <c r="P66" s="56">
        <v>1604</v>
      </c>
      <c r="Q66" s="53">
        <v>849</v>
      </c>
      <c r="R66" s="53">
        <v>1360</v>
      </c>
      <c r="S66" s="1"/>
    </row>
    <row r="67" spans="1:19" ht="15" customHeight="1">
      <c r="A67" s="45" t="s">
        <v>153</v>
      </c>
      <c r="B67" s="58"/>
      <c r="C67" s="58"/>
      <c r="D67" s="48"/>
      <c r="E67" s="59"/>
      <c r="F67" s="60"/>
      <c r="G67" s="61"/>
      <c r="H67" s="60"/>
      <c r="I67" s="62"/>
      <c r="J67" s="59"/>
      <c r="K67" s="59"/>
      <c r="L67" s="59"/>
      <c r="M67" s="60"/>
      <c r="N67" s="61"/>
      <c r="O67" s="60"/>
      <c r="P67" s="62"/>
      <c r="Q67" s="59"/>
      <c r="R67" s="59"/>
      <c r="S67" s="1"/>
    </row>
    <row r="68" spans="1:19" ht="15" customHeight="1">
      <c r="A68" s="73" t="s">
        <v>109</v>
      </c>
      <c r="B68" s="46">
        <f>SUM(E68:K68)</f>
        <v>37385</v>
      </c>
      <c r="C68" s="47">
        <f>SUM(L68:R68)</f>
        <v>20965</v>
      </c>
      <c r="D68" s="5"/>
      <c r="E68" s="13">
        <v>5100</v>
      </c>
      <c r="F68" s="14">
        <v>7047</v>
      </c>
      <c r="G68" s="15">
        <v>3672</v>
      </c>
      <c r="H68" s="14">
        <v>3467</v>
      </c>
      <c r="I68" s="16">
        <v>7472</v>
      </c>
      <c r="J68" s="13">
        <v>3974</v>
      </c>
      <c r="K68" s="13">
        <v>6653</v>
      </c>
      <c r="L68" s="17">
        <v>2687</v>
      </c>
      <c r="M68" s="18">
        <v>4123</v>
      </c>
      <c r="N68" s="19">
        <v>2135</v>
      </c>
      <c r="O68" s="18">
        <v>1922</v>
      </c>
      <c r="P68" s="20">
        <v>4247</v>
      </c>
      <c r="Q68" s="17">
        <v>2325</v>
      </c>
      <c r="R68" s="17">
        <v>3526</v>
      </c>
      <c r="S68" s="1"/>
    </row>
    <row r="69" spans="1:19" ht="15" customHeight="1">
      <c r="A69" s="73" t="s">
        <v>110</v>
      </c>
      <c r="B69" s="46">
        <v>840</v>
      </c>
      <c r="C69" s="47">
        <v>907</v>
      </c>
      <c r="D69" s="5"/>
      <c r="E69" s="74">
        <v>736</v>
      </c>
      <c r="F69" s="75">
        <v>971</v>
      </c>
      <c r="G69" s="76">
        <v>720</v>
      </c>
      <c r="H69" s="75">
        <v>782</v>
      </c>
      <c r="I69" s="77">
        <v>971</v>
      </c>
      <c r="J69" s="74">
        <v>661</v>
      </c>
      <c r="K69" s="74">
        <v>936</v>
      </c>
      <c r="L69" s="78">
        <v>778</v>
      </c>
      <c r="M69" s="79">
        <v>1063</v>
      </c>
      <c r="N69" s="80">
        <v>801</v>
      </c>
      <c r="O69" s="79">
        <v>844</v>
      </c>
      <c r="P69" s="81">
        <v>1015</v>
      </c>
      <c r="Q69" s="78">
        <v>723</v>
      </c>
      <c r="R69" s="78">
        <v>1025</v>
      </c>
      <c r="S69" s="1"/>
    </row>
    <row r="70" spans="1:19" ht="15" customHeight="1">
      <c r="A70" s="73" t="s">
        <v>154</v>
      </c>
      <c r="B70" s="58"/>
      <c r="C70" s="82"/>
      <c r="D70" s="25"/>
      <c r="E70" s="21"/>
      <c r="F70" s="22"/>
      <c r="G70" s="83"/>
      <c r="H70" s="22"/>
      <c r="I70" s="84"/>
      <c r="J70" s="21"/>
      <c r="K70" s="21"/>
      <c r="L70" s="21"/>
      <c r="M70" s="22"/>
      <c r="N70" s="83"/>
      <c r="O70" s="22"/>
      <c r="P70" s="84"/>
      <c r="Q70" s="21"/>
      <c r="R70" s="21"/>
      <c r="S70" s="1"/>
    </row>
    <row r="71" spans="1:19" s="24" customFormat="1" ht="15" customHeight="1">
      <c r="A71" s="73" t="s">
        <v>224</v>
      </c>
      <c r="B71" s="12">
        <f>SUM(E71:K71)</f>
        <v>3712</v>
      </c>
      <c r="C71" s="4">
        <f>SUM(L71:R71)</f>
        <v>1734</v>
      </c>
      <c r="D71" s="5"/>
      <c r="E71" s="13">
        <v>601</v>
      </c>
      <c r="F71" s="14">
        <v>633</v>
      </c>
      <c r="G71" s="15">
        <v>502</v>
      </c>
      <c r="H71" s="14">
        <v>376</v>
      </c>
      <c r="I71" s="16">
        <v>608</v>
      </c>
      <c r="J71" s="13">
        <v>505</v>
      </c>
      <c r="K71" s="13">
        <v>487</v>
      </c>
      <c r="L71" s="17">
        <v>273</v>
      </c>
      <c r="M71" s="18">
        <v>284</v>
      </c>
      <c r="N71" s="19">
        <v>232</v>
      </c>
      <c r="O71" s="18">
        <v>194</v>
      </c>
      <c r="P71" s="20">
        <v>289</v>
      </c>
      <c r="Q71" s="17">
        <v>249</v>
      </c>
      <c r="R71" s="17">
        <v>213</v>
      </c>
      <c r="S71" s="85"/>
    </row>
    <row r="72" spans="1:19" ht="15">
      <c r="A72" s="73" t="s">
        <v>109</v>
      </c>
      <c r="B72" s="12">
        <f>SUM(E72:K72)</f>
        <v>1447</v>
      </c>
      <c r="C72" s="4">
        <f>SUM(L72:R72)</f>
        <v>753</v>
      </c>
      <c r="D72" s="5"/>
      <c r="E72" s="13">
        <v>183</v>
      </c>
      <c r="F72" s="14">
        <v>319</v>
      </c>
      <c r="G72" s="15">
        <v>170</v>
      </c>
      <c r="H72" s="14">
        <v>124</v>
      </c>
      <c r="I72" s="16">
        <v>273</v>
      </c>
      <c r="J72" s="13">
        <v>154</v>
      </c>
      <c r="K72" s="13">
        <v>224</v>
      </c>
      <c r="L72" s="17">
        <v>95</v>
      </c>
      <c r="M72" s="18">
        <v>151</v>
      </c>
      <c r="N72" s="19">
        <v>93</v>
      </c>
      <c r="O72" s="18">
        <v>69</v>
      </c>
      <c r="P72" s="20">
        <v>149</v>
      </c>
      <c r="Q72" s="17">
        <v>88</v>
      </c>
      <c r="R72" s="17">
        <v>108</v>
      </c>
      <c r="S72" s="1"/>
    </row>
    <row r="73" spans="1:19" ht="15">
      <c r="A73" s="73" t="s">
        <v>110</v>
      </c>
      <c r="B73" s="12">
        <v>390</v>
      </c>
      <c r="C73" s="4">
        <v>434</v>
      </c>
      <c r="D73" s="5"/>
      <c r="E73" s="74">
        <v>305</v>
      </c>
      <c r="F73" s="75">
        <v>504</v>
      </c>
      <c r="G73" s="76">
        <v>339</v>
      </c>
      <c r="H73" s="75">
        <v>329</v>
      </c>
      <c r="I73" s="77">
        <v>449</v>
      </c>
      <c r="J73" s="74">
        <v>306</v>
      </c>
      <c r="K73" s="74">
        <v>460</v>
      </c>
      <c r="L73" s="78">
        <v>347</v>
      </c>
      <c r="M73" s="79">
        <v>532</v>
      </c>
      <c r="N73" s="80">
        <v>400</v>
      </c>
      <c r="O73" s="79">
        <v>354</v>
      </c>
      <c r="P73" s="81">
        <v>515</v>
      </c>
      <c r="Q73" s="78">
        <v>354</v>
      </c>
      <c r="R73" s="78">
        <v>508</v>
      </c>
      <c r="S73" s="1"/>
    </row>
    <row r="74" spans="1:19" ht="15">
      <c r="A74" s="45" t="s">
        <v>155</v>
      </c>
      <c r="B74" s="58"/>
      <c r="C74" s="58"/>
      <c r="D74" s="48"/>
      <c r="E74" s="59"/>
      <c r="F74" s="60"/>
      <c r="G74" s="61"/>
      <c r="H74" s="60"/>
      <c r="I74" s="62"/>
      <c r="J74" s="59"/>
      <c r="K74" s="59"/>
      <c r="L74" s="59"/>
      <c r="M74" s="60"/>
      <c r="N74" s="61"/>
      <c r="O74" s="60"/>
      <c r="P74" s="62"/>
      <c r="Q74" s="59"/>
      <c r="R74" s="59"/>
      <c r="S74" s="1"/>
    </row>
    <row r="75" spans="1:19" ht="15">
      <c r="A75" s="45" t="s">
        <v>102</v>
      </c>
      <c r="B75" s="46">
        <f aca="true" t="shared" si="10" ref="B75:B80">SUM(E75:K75)</f>
        <v>4982</v>
      </c>
      <c r="C75" s="47">
        <f aca="true" t="shared" si="11" ref="C75:C80">SUM(L75:R75)</f>
        <v>2493</v>
      </c>
      <c r="D75" s="57"/>
      <c r="E75" s="49">
        <v>935</v>
      </c>
      <c r="F75" s="50">
        <v>754</v>
      </c>
      <c r="G75" s="51">
        <v>975</v>
      </c>
      <c r="H75" s="50">
        <v>672</v>
      </c>
      <c r="I75" s="52">
        <v>648</v>
      </c>
      <c r="J75" s="49">
        <v>489</v>
      </c>
      <c r="K75" s="49">
        <v>509</v>
      </c>
      <c r="L75" s="53">
        <v>450</v>
      </c>
      <c r="M75" s="54">
        <v>417</v>
      </c>
      <c r="N75" s="55">
        <v>441</v>
      </c>
      <c r="O75" s="54">
        <v>306</v>
      </c>
      <c r="P75" s="56">
        <v>386</v>
      </c>
      <c r="Q75" s="53">
        <v>248</v>
      </c>
      <c r="R75" s="53">
        <v>245</v>
      </c>
      <c r="S75" s="1"/>
    </row>
    <row r="76" spans="1:19" ht="15">
      <c r="A76" s="45" t="s">
        <v>103</v>
      </c>
      <c r="B76" s="46">
        <f t="shared" si="10"/>
        <v>2503</v>
      </c>
      <c r="C76" s="47">
        <f t="shared" si="11"/>
        <v>1497</v>
      </c>
      <c r="D76" s="57"/>
      <c r="E76" s="49">
        <v>395</v>
      </c>
      <c r="F76" s="50">
        <v>394</v>
      </c>
      <c r="G76" s="51">
        <v>325</v>
      </c>
      <c r="H76" s="50">
        <v>321</v>
      </c>
      <c r="I76" s="52">
        <v>377</v>
      </c>
      <c r="J76" s="49">
        <v>338</v>
      </c>
      <c r="K76" s="49">
        <v>353</v>
      </c>
      <c r="L76" s="53">
        <v>222</v>
      </c>
      <c r="M76" s="54">
        <v>222</v>
      </c>
      <c r="N76" s="55">
        <v>202</v>
      </c>
      <c r="O76" s="54">
        <v>202</v>
      </c>
      <c r="P76" s="56">
        <v>226</v>
      </c>
      <c r="Q76" s="53">
        <v>205</v>
      </c>
      <c r="R76" s="53">
        <v>218</v>
      </c>
      <c r="S76" s="1"/>
    </row>
    <row r="77" spans="1:19" ht="15">
      <c r="A77" s="45" t="s">
        <v>104</v>
      </c>
      <c r="B77" s="46">
        <f t="shared" si="10"/>
        <v>780</v>
      </c>
      <c r="C77" s="47">
        <f t="shared" si="11"/>
        <v>419</v>
      </c>
      <c r="D77" s="57"/>
      <c r="E77" s="49">
        <v>143</v>
      </c>
      <c r="F77" s="50">
        <v>105</v>
      </c>
      <c r="G77" s="51">
        <v>99</v>
      </c>
      <c r="H77" s="50">
        <v>54</v>
      </c>
      <c r="I77" s="52">
        <v>116</v>
      </c>
      <c r="J77" s="49">
        <v>143</v>
      </c>
      <c r="K77" s="49">
        <v>120</v>
      </c>
      <c r="L77" s="53">
        <v>74</v>
      </c>
      <c r="M77" s="54">
        <v>56</v>
      </c>
      <c r="N77" s="55">
        <v>58</v>
      </c>
      <c r="O77" s="54">
        <v>26</v>
      </c>
      <c r="P77" s="56">
        <v>69</v>
      </c>
      <c r="Q77" s="53">
        <v>80</v>
      </c>
      <c r="R77" s="53">
        <v>56</v>
      </c>
      <c r="S77" s="1"/>
    </row>
    <row r="78" spans="1:19" ht="15">
      <c r="A78" s="45" t="s">
        <v>105</v>
      </c>
      <c r="B78" s="46">
        <f t="shared" si="10"/>
        <v>298</v>
      </c>
      <c r="C78" s="47">
        <f t="shared" si="11"/>
        <v>136</v>
      </c>
      <c r="D78" s="57"/>
      <c r="E78" s="49">
        <v>43</v>
      </c>
      <c r="F78" s="50">
        <v>40</v>
      </c>
      <c r="G78" s="51">
        <v>39</v>
      </c>
      <c r="H78" s="50">
        <v>29</v>
      </c>
      <c r="I78" s="52">
        <v>50</v>
      </c>
      <c r="J78" s="49">
        <v>54</v>
      </c>
      <c r="K78" s="49">
        <v>43</v>
      </c>
      <c r="L78" s="53">
        <v>16</v>
      </c>
      <c r="M78" s="54">
        <v>23</v>
      </c>
      <c r="N78" s="55">
        <v>15</v>
      </c>
      <c r="O78" s="54">
        <v>15</v>
      </c>
      <c r="P78" s="56">
        <v>26</v>
      </c>
      <c r="Q78" s="53">
        <v>21</v>
      </c>
      <c r="R78" s="53">
        <v>20</v>
      </c>
      <c r="S78" s="1"/>
    </row>
    <row r="79" spans="1:19" ht="15">
      <c r="A79" s="45" t="s">
        <v>108</v>
      </c>
      <c r="B79" s="46">
        <f t="shared" si="10"/>
        <v>82</v>
      </c>
      <c r="C79" s="47">
        <f t="shared" si="11"/>
        <v>52</v>
      </c>
      <c r="D79" s="57"/>
      <c r="E79" s="49">
        <v>13</v>
      </c>
      <c r="F79" s="50">
        <v>9</v>
      </c>
      <c r="G79" s="51">
        <v>14</v>
      </c>
      <c r="H79" s="50">
        <v>16</v>
      </c>
      <c r="I79" s="52">
        <v>13</v>
      </c>
      <c r="J79" s="49">
        <v>6</v>
      </c>
      <c r="K79" s="49">
        <v>11</v>
      </c>
      <c r="L79" s="53">
        <v>9</v>
      </c>
      <c r="M79" s="54">
        <v>5</v>
      </c>
      <c r="N79" s="55">
        <v>8</v>
      </c>
      <c r="O79" s="54">
        <v>9</v>
      </c>
      <c r="P79" s="56">
        <v>9</v>
      </c>
      <c r="Q79" s="53">
        <v>3</v>
      </c>
      <c r="R79" s="53">
        <v>9</v>
      </c>
      <c r="S79" s="1"/>
    </row>
    <row r="80" spans="1:19" ht="15">
      <c r="A80" s="45" t="s">
        <v>107</v>
      </c>
      <c r="B80" s="46">
        <f t="shared" si="10"/>
        <v>29</v>
      </c>
      <c r="C80" s="47">
        <f t="shared" si="11"/>
        <v>23</v>
      </c>
      <c r="D80" s="57"/>
      <c r="E80" s="49">
        <v>0</v>
      </c>
      <c r="F80" s="50">
        <v>4</v>
      </c>
      <c r="G80" s="51">
        <v>6</v>
      </c>
      <c r="H80" s="50">
        <v>3</v>
      </c>
      <c r="I80" s="52">
        <v>12</v>
      </c>
      <c r="J80" s="49">
        <v>2</v>
      </c>
      <c r="K80" s="49">
        <v>2</v>
      </c>
      <c r="L80" s="53">
        <v>0</v>
      </c>
      <c r="M80" s="54">
        <v>2</v>
      </c>
      <c r="N80" s="55">
        <v>4</v>
      </c>
      <c r="O80" s="54">
        <v>2</v>
      </c>
      <c r="P80" s="56">
        <v>12</v>
      </c>
      <c r="Q80" s="53">
        <v>2</v>
      </c>
      <c r="R80" s="53">
        <v>1</v>
      </c>
      <c r="S80" s="1"/>
    </row>
    <row r="81" spans="1:19" ht="15">
      <c r="A81" s="73" t="s">
        <v>111</v>
      </c>
      <c r="B81" s="82"/>
      <c r="C81" s="82"/>
      <c r="D81" s="25"/>
      <c r="E81" s="21"/>
      <c r="F81" s="22"/>
      <c r="G81" s="83"/>
      <c r="H81" s="22"/>
      <c r="I81" s="84"/>
      <c r="J81" s="21"/>
      <c r="K81" s="21"/>
      <c r="L81" s="21"/>
      <c r="M81" s="22"/>
      <c r="N81" s="83"/>
      <c r="O81" s="22"/>
      <c r="P81" s="84"/>
      <c r="Q81" s="21"/>
      <c r="R81" s="21"/>
      <c r="S81" s="1"/>
    </row>
    <row r="82" spans="1:19" ht="15">
      <c r="A82" s="45" t="s">
        <v>112</v>
      </c>
      <c r="B82" s="46">
        <f aca="true" t="shared" si="12" ref="B82:B93">SUM(E82:K82)</f>
        <v>17</v>
      </c>
      <c r="C82" s="47">
        <f aca="true" t="shared" si="13" ref="C82:C93">SUM(L82:R82)</f>
        <v>5</v>
      </c>
      <c r="D82" s="57"/>
      <c r="E82" s="49">
        <v>1</v>
      </c>
      <c r="F82" s="50">
        <v>1</v>
      </c>
      <c r="G82" s="51">
        <v>6</v>
      </c>
      <c r="H82" s="50">
        <v>2</v>
      </c>
      <c r="I82" s="52">
        <v>2</v>
      </c>
      <c r="J82" s="49">
        <v>0</v>
      </c>
      <c r="K82" s="49">
        <v>5</v>
      </c>
      <c r="L82" s="53">
        <v>0</v>
      </c>
      <c r="M82" s="54">
        <v>1</v>
      </c>
      <c r="N82" s="55">
        <v>1</v>
      </c>
      <c r="O82" s="54">
        <v>1</v>
      </c>
      <c r="P82" s="56">
        <v>1</v>
      </c>
      <c r="Q82" s="53">
        <v>0</v>
      </c>
      <c r="R82" s="53">
        <v>1</v>
      </c>
      <c r="S82" s="1"/>
    </row>
    <row r="83" spans="1:19" ht="15">
      <c r="A83" s="45" t="s">
        <v>113</v>
      </c>
      <c r="B83" s="46">
        <f t="shared" si="12"/>
        <v>127</v>
      </c>
      <c r="C83" s="47">
        <f t="shared" si="13"/>
        <v>69</v>
      </c>
      <c r="D83" s="57"/>
      <c r="E83" s="49">
        <v>22</v>
      </c>
      <c r="F83" s="50">
        <v>21</v>
      </c>
      <c r="G83" s="51">
        <v>11</v>
      </c>
      <c r="H83" s="50">
        <v>12</v>
      </c>
      <c r="I83" s="52">
        <v>20</v>
      </c>
      <c r="J83" s="49">
        <v>18</v>
      </c>
      <c r="K83" s="49">
        <v>23</v>
      </c>
      <c r="L83" s="53">
        <v>16</v>
      </c>
      <c r="M83" s="54">
        <v>10</v>
      </c>
      <c r="N83" s="55">
        <v>5</v>
      </c>
      <c r="O83" s="54">
        <v>5</v>
      </c>
      <c r="P83" s="56">
        <v>9</v>
      </c>
      <c r="Q83" s="53">
        <v>11</v>
      </c>
      <c r="R83" s="53">
        <v>13</v>
      </c>
      <c r="S83" s="1"/>
    </row>
    <row r="84" spans="1:19" ht="15">
      <c r="A84" s="45" t="s">
        <v>114</v>
      </c>
      <c r="B84" s="46">
        <f t="shared" si="12"/>
        <v>1850</v>
      </c>
      <c r="C84" s="47">
        <f t="shared" si="13"/>
        <v>1281</v>
      </c>
      <c r="D84" s="57"/>
      <c r="E84" s="49">
        <v>346</v>
      </c>
      <c r="F84" s="50">
        <v>263</v>
      </c>
      <c r="G84" s="51">
        <v>333</v>
      </c>
      <c r="H84" s="50">
        <v>236</v>
      </c>
      <c r="I84" s="52">
        <v>246</v>
      </c>
      <c r="J84" s="49">
        <v>205</v>
      </c>
      <c r="K84" s="49">
        <v>221</v>
      </c>
      <c r="L84" s="53">
        <v>223</v>
      </c>
      <c r="M84" s="54">
        <v>195</v>
      </c>
      <c r="N84" s="55">
        <v>188</v>
      </c>
      <c r="O84" s="54">
        <v>165</v>
      </c>
      <c r="P84" s="56">
        <v>200</v>
      </c>
      <c r="Q84" s="53">
        <v>153</v>
      </c>
      <c r="R84" s="53">
        <v>157</v>
      </c>
      <c r="S84" s="1"/>
    </row>
    <row r="85" spans="1:19" ht="15">
      <c r="A85" s="45" t="s">
        <v>115</v>
      </c>
      <c r="B85" s="46">
        <f t="shared" si="12"/>
        <v>983</v>
      </c>
      <c r="C85" s="47">
        <f t="shared" si="13"/>
        <v>540</v>
      </c>
      <c r="D85" s="57"/>
      <c r="E85" s="49">
        <v>190</v>
      </c>
      <c r="F85" s="50">
        <v>132</v>
      </c>
      <c r="G85" s="51">
        <v>129</v>
      </c>
      <c r="H85" s="50">
        <v>89</v>
      </c>
      <c r="I85" s="52">
        <v>145</v>
      </c>
      <c r="J85" s="49">
        <v>178</v>
      </c>
      <c r="K85" s="49">
        <v>120</v>
      </c>
      <c r="L85" s="53">
        <v>93</v>
      </c>
      <c r="M85" s="54">
        <v>70</v>
      </c>
      <c r="N85" s="55">
        <v>67</v>
      </c>
      <c r="O85" s="54">
        <v>61</v>
      </c>
      <c r="P85" s="56">
        <v>91</v>
      </c>
      <c r="Q85" s="53">
        <v>95</v>
      </c>
      <c r="R85" s="53">
        <v>63</v>
      </c>
      <c r="S85" s="1"/>
    </row>
    <row r="86" spans="1:19" ht="15">
      <c r="A86" s="45" t="s">
        <v>116</v>
      </c>
      <c r="B86" s="46">
        <f t="shared" si="12"/>
        <v>1622</v>
      </c>
      <c r="C86" s="47">
        <f t="shared" si="13"/>
        <v>894</v>
      </c>
      <c r="D86" s="57"/>
      <c r="E86" s="49">
        <v>334</v>
      </c>
      <c r="F86" s="50">
        <v>221</v>
      </c>
      <c r="G86" s="51">
        <v>307</v>
      </c>
      <c r="H86" s="50">
        <v>186</v>
      </c>
      <c r="I86" s="52">
        <v>243</v>
      </c>
      <c r="J86" s="49">
        <v>188</v>
      </c>
      <c r="K86" s="49">
        <v>143</v>
      </c>
      <c r="L86" s="53">
        <v>166</v>
      </c>
      <c r="M86" s="54">
        <v>132</v>
      </c>
      <c r="N86" s="55">
        <v>162</v>
      </c>
      <c r="O86" s="54">
        <v>94</v>
      </c>
      <c r="P86" s="56">
        <v>156</v>
      </c>
      <c r="Q86" s="53">
        <v>111</v>
      </c>
      <c r="R86" s="53">
        <v>73</v>
      </c>
      <c r="S86" s="1"/>
    </row>
    <row r="87" spans="1:19" ht="15">
      <c r="A87" s="45" t="s">
        <v>117</v>
      </c>
      <c r="B87" s="46">
        <f t="shared" si="12"/>
        <v>989</v>
      </c>
      <c r="C87" s="47">
        <f t="shared" si="13"/>
        <v>552</v>
      </c>
      <c r="D87" s="57"/>
      <c r="E87" s="49">
        <v>181</v>
      </c>
      <c r="F87" s="50">
        <v>172</v>
      </c>
      <c r="G87" s="51">
        <v>173</v>
      </c>
      <c r="H87" s="50">
        <v>107</v>
      </c>
      <c r="I87" s="52">
        <v>145</v>
      </c>
      <c r="J87" s="49">
        <v>99</v>
      </c>
      <c r="K87" s="49">
        <v>112</v>
      </c>
      <c r="L87" s="53">
        <v>96</v>
      </c>
      <c r="M87" s="54">
        <v>97</v>
      </c>
      <c r="N87" s="55">
        <v>98</v>
      </c>
      <c r="O87" s="54">
        <v>62</v>
      </c>
      <c r="P87" s="56">
        <v>81</v>
      </c>
      <c r="Q87" s="53">
        <v>59</v>
      </c>
      <c r="R87" s="53">
        <v>59</v>
      </c>
      <c r="S87" s="1"/>
    </row>
    <row r="88" spans="1:19" ht="15">
      <c r="A88" s="45" t="s">
        <v>118</v>
      </c>
      <c r="B88" s="46">
        <f t="shared" si="12"/>
        <v>873</v>
      </c>
      <c r="C88" s="47">
        <f t="shared" si="13"/>
        <v>452</v>
      </c>
      <c r="D88" s="57"/>
      <c r="E88" s="49">
        <v>115</v>
      </c>
      <c r="F88" s="50">
        <v>152</v>
      </c>
      <c r="G88" s="51">
        <v>175</v>
      </c>
      <c r="H88" s="50">
        <v>114</v>
      </c>
      <c r="I88" s="52">
        <v>124</v>
      </c>
      <c r="J88" s="49">
        <v>104</v>
      </c>
      <c r="K88" s="49">
        <v>89</v>
      </c>
      <c r="L88" s="53">
        <v>56</v>
      </c>
      <c r="M88" s="54">
        <v>91</v>
      </c>
      <c r="N88" s="55">
        <v>81</v>
      </c>
      <c r="O88" s="54">
        <v>54</v>
      </c>
      <c r="P88" s="56">
        <v>75</v>
      </c>
      <c r="Q88" s="53">
        <v>43</v>
      </c>
      <c r="R88" s="53">
        <v>52</v>
      </c>
      <c r="S88" s="1"/>
    </row>
    <row r="89" spans="1:19" ht="15">
      <c r="A89" s="45" t="s">
        <v>119</v>
      </c>
      <c r="B89" s="46">
        <f t="shared" si="12"/>
        <v>650</v>
      </c>
      <c r="C89" s="47">
        <f t="shared" si="13"/>
        <v>276</v>
      </c>
      <c r="D89" s="57"/>
      <c r="E89" s="49">
        <v>92</v>
      </c>
      <c r="F89" s="50">
        <v>105</v>
      </c>
      <c r="G89" s="51">
        <v>97</v>
      </c>
      <c r="H89" s="50">
        <v>108</v>
      </c>
      <c r="I89" s="52">
        <v>93</v>
      </c>
      <c r="J89" s="49">
        <v>72</v>
      </c>
      <c r="K89" s="49">
        <v>83</v>
      </c>
      <c r="L89" s="53">
        <v>33</v>
      </c>
      <c r="M89" s="54">
        <v>48</v>
      </c>
      <c r="N89" s="55">
        <v>40</v>
      </c>
      <c r="O89" s="54">
        <v>48</v>
      </c>
      <c r="P89" s="56">
        <v>40</v>
      </c>
      <c r="Q89" s="53">
        <v>27</v>
      </c>
      <c r="R89" s="53">
        <v>40</v>
      </c>
      <c r="S89" s="1"/>
    </row>
    <row r="90" spans="1:19" ht="15">
      <c r="A90" s="45" t="s">
        <v>120</v>
      </c>
      <c r="B90" s="46">
        <f t="shared" si="12"/>
        <v>474</v>
      </c>
      <c r="C90" s="47">
        <f t="shared" si="13"/>
        <v>191</v>
      </c>
      <c r="D90" s="57"/>
      <c r="E90" s="49">
        <v>75</v>
      </c>
      <c r="F90" s="50">
        <v>82</v>
      </c>
      <c r="G90" s="51">
        <v>83</v>
      </c>
      <c r="H90" s="50">
        <v>57</v>
      </c>
      <c r="I90" s="52">
        <v>60</v>
      </c>
      <c r="J90" s="49">
        <v>49</v>
      </c>
      <c r="K90" s="49">
        <v>68</v>
      </c>
      <c r="L90" s="53">
        <v>27</v>
      </c>
      <c r="M90" s="54">
        <v>33</v>
      </c>
      <c r="N90" s="55">
        <v>32</v>
      </c>
      <c r="O90" s="54">
        <v>22</v>
      </c>
      <c r="P90" s="56">
        <v>28</v>
      </c>
      <c r="Q90" s="53">
        <v>16</v>
      </c>
      <c r="R90" s="53">
        <v>33</v>
      </c>
      <c r="S90" s="1"/>
    </row>
    <row r="91" spans="1:19" ht="15">
      <c r="A91" s="45" t="s">
        <v>121</v>
      </c>
      <c r="B91" s="46">
        <f t="shared" si="12"/>
        <v>320</v>
      </c>
      <c r="C91" s="47">
        <f t="shared" si="13"/>
        <v>103</v>
      </c>
      <c r="D91" s="57"/>
      <c r="E91" s="49">
        <v>49</v>
      </c>
      <c r="F91" s="50">
        <v>51</v>
      </c>
      <c r="G91" s="51">
        <v>38</v>
      </c>
      <c r="H91" s="50">
        <v>54</v>
      </c>
      <c r="I91" s="52">
        <v>43</v>
      </c>
      <c r="J91" s="49">
        <v>40</v>
      </c>
      <c r="K91" s="49">
        <v>45</v>
      </c>
      <c r="L91" s="53">
        <v>14</v>
      </c>
      <c r="M91" s="54">
        <v>14</v>
      </c>
      <c r="N91" s="55">
        <v>11</v>
      </c>
      <c r="O91" s="54">
        <v>20</v>
      </c>
      <c r="P91" s="56">
        <v>15</v>
      </c>
      <c r="Q91" s="53">
        <v>12</v>
      </c>
      <c r="R91" s="53">
        <v>17</v>
      </c>
      <c r="S91" s="1"/>
    </row>
    <row r="92" spans="1:19" ht="15">
      <c r="A92" s="45" t="s">
        <v>122</v>
      </c>
      <c r="B92" s="46">
        <f t="shared" si="12"/>
        <v>188</v>
      </c>
      <c r="C92" s="47">
        <f t="shared" si="13"/>
        <v>75</v>
      </c>
      <c r="D92" s="57"/>
      <c r="E92" s="49">
        <v>30</v>
      </c>
      <c r="F92" s="50">
        <v>27</v>
      </c>
      <c r="G92" s="51">
        <v>28</v>
      </c>
      <c r="H92" s="50">
        <v>35</v>
      </c>
      <c r="I92" s="52">
        <v>21</v>
      </c>
      <c r="J92" s="49">
        <v>21</v>
      </c>
      <c r="K92" s="49">
        <v>26</v>
      </c>
      <c r="L92" s="53">
        <v>13</v>
      </c>
      <c r="M92" s="54">
        <v>9</v>
      </c>
      <c r="N92" s="55">
        <v>10</v>
      </c>
      <c r="O92" s="54">
        <v>8</v>
      </c>
      <c r="P92" s="56">
        <v>11</v>
      </c>
      <c r="Q92" s="53">
        <v>12</v>
      </c>
      <c r="R92" s="53">
        <v>12</v>
      </c>
      <c r="S92" s="1"/>
    </row>
    <row r="93" spans="1:19" ht="15">
      <c r="A93" s="45" t="s">
        <v>123</v>
      </c>
      <c r="B93" s="46">
        <f t="shared" si="12"/>
        <v>581</v>
      </c>
      <c r="C93" s="47">
        <f t="shared" si="13"/>
        <v>182</v>
      </c>
      <c r="D93" s="57"/>
      <c r="E93" s="49">
        <v>94</v>
      </c>
      <c r="F93" s="50">
        <v>79</v>
      </c>
      <c r="G93" s="51">
        <v>78</v>
      </c>
      <c r="H93" s="50">
        <v>95</v>
      </c>
      <c r="I93" s="52">
        <v>74</v>
      </c>
      <c r="J93" s="49">
        <v>58</v>
      </c>
      <c r="K93" s="49">
        <v>103</v>
      </c>
      <c r="L93" s="53">
        <v>34</v>
      </c>
      <c r="M93" s="54">
        <v>25</v>
      </c>
      <c r="N93" s="55">
        <v>33</v>
      </c>
      <c r="O93" s="54">
        <v>20</v>
      </c>
      <c r="P93" s="56">
        <v>21</v>
      </c>
      <c r="Q93" s="53">
        <v>20</v>
      </c>
      <c r="R93" s="53">
        <v>29</v>
      </c>
      <c r="S93" s="1"/>
    </row>
    <row r="94" spans="1:19" ht="15">
      <c r="A94" s="45" t="s">
        <v>124</v>
      </c>
      <c r="B94" s="46">
        <v>6093</v>
      </c>
      <c r="C94" s="47">
        <v>5516</v>
      </c>
      <c r="D94" s="57"/>
      <c r="E94" s="49">
        <v>5876</v>
      </c>
      <c r="F94" s="50">
        <v>6162</v>
      </c>
      <c r="G94" s="51">
        <v>5946</v>
      </c>
      <c r="H94" s="50">
        <v>6480</v>
      </c>
      <c r="I94" s="52">
        <v>6006</v>
      </c>
      <c r="J94" s="49">
        <v>5909</v>
      </c>
      <c r="K94" s="49">
        <v>6412</v>
      </c>
      <c r="L94" s="53">
        <v>5384</v>
      </c>
      <c r="M94" s="54">
        <v>5576</v>
      </c>
      <c r="N94" s="55">
        <v>5641</v>
      </c>
      <c r="O94" s="54">
        <v>5580</v>
      </c>
      <c r="P94" s="56">
        <v>5394</v>
      </c>
      <c r="Q94" s="53">
        <v>5294</v>
      </c>
      <c r="R94" s="53">
        <v>5778</v>
      </c>
      <c r="S94" s="1"/>
    </row>
    <row r="95" spans="1:19" ht="15">
      <c r="A95" s="45" t="s">
        <v>125</v>
      </c>
      <c r="B95" s="46">
        <f>SUM(E95:K95)</f>
        <v>230</v>
      </c>
      <c r="C95" s="47">
        <f>SUM(L95:R95)</f>
        <v>66</v>
      </c>
      <c r="D95" s="57"/>
      <c r="E95" s="49">
        <v>46</v>
      </c>
      <c r="F95" s="50">
        <v>31</v>
      </c>
      <c r="G95" s="51">
        <v>32</v>
      </c>
      <c r="H95" s="50">
        <v>31</v>
      </c>
      <c r="I95" s="52">
        <v>30</v>
      </c>
      <c r="J95" s="49">
        <v>24</v>
      </c>
      <c r="K95" s="49">
        <v>36</v>
      </c>
      <c r="L95" s="53">
        <v>15</v>
      </c>
      <c r="M95" s="54">
        <v>11</v>
      </c>
      <c r="N95" s="55">
        <v>14</v>
      </c>
      <c r="O95" s="54">
        <v>4</v>
      </c>
      <c r="P95" s="56">
        <v>7</v>
      </c>
      <c r="Q95" s="53">
        <v>7</v>
      </c>
      <c r="R95" s="53">
        <v>8</v>
      </c>
      <c r="S95" s="1"/>
    </row>
    <row r="96" spans="1:19" ht="15">
      <c r="A96" s="45" t="s">
        <v>126</v>
      </c>
      <c r="B96" s="46">
        <f>SUM(E96:K96)</f>
        <v>0</v>
      </c>
      <c r="C96" s="47">
        <f>SUM(L96:R96)</f>
        <v>0</v>
      </c>
      <c r="D96" s="57"/>
      <c r="E96" s="49">
        <v>0</v>
      </c>
      <c r="F96" s="50">
        <v>0</v>
      </c>
      <c r="G96" s="51">
        <v>0</v>
      </c>
      <c r="H96" s="86">
        <v>0</v>
      </c>
      <c r="I96" s="87">
        <v>0</v>
      </c>
      <c r="J96" s="88">
        <v>0</v>
      </c>
      <c r="K96" s="88">
        <v>0</v>
      </c>
      <c r="L96" s="89">
        <v>0</v>
      </c>
      <c r="M96" s="90">
        <v>0</v>
      </c>
      <c r="N96" s="91">
        <v>0</v>
      </c>
      <c r="O96" s="90">
        <v>0</v>
      </c>
      <c r="P96" s="92">
        <v>0</v>
      </c>
      <c r="Q96" s="89">
        <v>0</v>
      </c>
      <c r="R96" s="89">
        <v>0</v>
      </c>
      <c r="S96" s="1"/>
    </row>
    <row r="97" spans="1:19" ht="15">
      <c r="A97" s="45" t="s">
        <v>127</v>
      </c>
      <c r="B97" s="58"/>
      <c r="C97" s="58"/>
      <c r="D97" s="93"/>
      <c r="E97" s="59"/>
      <c r="F97" s="60"/>
      <c r="G97" s="61"/>
      <c r="H97" s="60"/>
      <c r="I97" s="62"/>
      <c r="J97" s="59"/>
      <c r="K97" s="59"/>
      <c r="L97" s="59"/>
      <c r="M97" s="60"/>
      <c r="N97" s="61"/>
      <c r="O97" s="60"/>
      <c r="P97" s="62"/>
      <c r="Q97" s="59"/>
      <c r="R97" s="59"/>
      <c r="S97" s="1"/>
    </row>
    <row r="98" spans="1:19" ht="15">
      <c r="A98" s="45" t="s">
        <v>128</v>
      </c>
      <c r="B98" s="58"/>
      <c r="C98" s="58"/>
      <c r="D98" s="93"/>
      <c r="E98" s="59"/>
      <c r="F98" s="60"/>
      <c r="G98" s="61"/>
      <c r="H98" s="60"/>
      <c r="I98" s="62"/>
      <c r="J98" s="59"/>
      <c r="K98" s="59"/>
      <c r="L98" s="59"/>
      <c r="M98" s="60"/>
      <c r="N98" s="61"/>
      <c r="O98" s="60"/>
      <c r="P98" s="62"/>
      <c r="Q98" s="59"/>
      <c r="R98" s="59"/>
      <c r="S98" s="1"/>
    </row>
    <row r="99" spans="1:19" ht="15">
      <c r="A99" s="45" t="s">
        <v>75</v>
      </c>
      <c r="B99" s="46">
        <f aca="true" t="shared" si="14" ref="B99:B113">SUM(E99:K99)</f>
        <v>74</v>
      </c>
      <c r="C99" s="58"/>
      <c r="D99" s="57"/>
      <c r="E99" s="49">
        <v>0</v>
      </c>
      <c r="F99" s="50">
        <v>9</v>
      </c>
      <c r="G99" s="51">
        <v>16</v>
      </c>
      <c r="H99" s="94">
        <v>0</v>
      </c>
      <c r="I99" s="95">
        <v>22</v>
      </c>
      <c r="J99" s="96">
        <v>27</v>
      </c>
      <c r="K99" s="96">
        <v>0</v>
      </c>
      <c r="L99" s="97"/>
      <c r="M99" s="98"/>
      <c r="N99" s="99"/>
      <c r="O99" s="98"/>
      <c r="P99" s="100"/>
      <c r="Q99" s="97"/>
      <c r="R99" s="97"/>
      <c r="S99" s="1"/>
    </row>
    <row r="100" spans="1:19" ht="15">
      <c r="A100" s="45" t="s">
        <v>76</v>
      </c>
      <c r="B100" s="46">
        <f t="shared" si="14"/>
        <v>59</v>
      </c>
      <c r="C100" s="58"/>
      <c r="D100" s="57"/>
      <c r="E100" s="49">
        <v>0</v>
      </c>
      <c r="F100" s="50">
        <v>1</v>
      </c>
      <c r="G100" s="51">
        <v>2</v>
      </c>
      <c r="H100" s="50">
        <v>6</v>
      </c>
      <c r="I100" s="52">
        <v>0</v>
      </c>
      <c r="J100" s="49">
        <v>0</v>
      </c>
      <c r="K100" s="49">
        <v>50</v>
      </c>
      <c r="L100" s="59"/>
      <c r="M100" s="60"/>
      <c r="N100" s="61"/>
      <c r="O100" s="60"/>
      <c r="P100" s="62"/>
      <c r="Q100" s="59"/>
      <c r="R100" s="59"/>
      <c r="S100" s="1"/>
    </row>
    <row r="101" spans="1:19" ht="15">
      <c r="A101" s="45" t="s">
        <v>77</v>
      </c>
      <c r="B101" s="46">
        <f t="shared" si="14"/>
        <v>2876</v>
      </c>
      <c r="C101" s="58"/>
      <c r="D101" s="57"/>
      <c r="E101" s="49">
        <v>453</v>
      </c>
      <c r="F101" s="50">
        <v>331</v>
      </c>
      <c r="G101" s="51">
        <v>543</v>
      </c>
      <c r="H101" s="50">
        <v>287</v>
      </c>
      <c r="I101" s="52">
        <v>536</v>
      </c>
      <c r="J101" s="49">
        <v>558</v>
      </c>
      <c r="K101" s="49">
        <v>168</v>
      </c>
      <c r="L101" s="59"/>
      <c r="M101" s="60"/>
      <c r="N101" s="61"/>
      <c r="O101" s="60"/>
      <c r="P101" s="62"/>
      <c r="Q101" s="59"/>
      <c r="R101" s="59"/>
      <c r="S101" s="1"/>
    </row>
    <row r="102" spans="1:19" ht="15">
      <c r="A102" s="45" t="s">
        <v>78</v>
      </c>
      <c r="B102" s="46">
        <f t="shared" si="14"/>
        <v>290</v>
      </c>
      <c r="C102" s="58"/>
      <c r="D102" s="57"/>
      <c r="E102" s="49">
        <v>46</v>
      </c>
      <c r="F102" s="50">
        <v>62</v>
      </c>
      <c r="G102" s="51">
        <v>60</v>
      </c>
      <c r="H102" s="50">
        <v>15</v>
      </c>
      <c r="I102" s="52">
        <v>24</v>
      </c>
      <c r="J102" s="49">
        <v>63</v>
      </c>
      <c r="K102" s="49">
        <v>20</v>
      </c>
      <c r="L102" s="59"/>
      <c r="M102" s="60"/>
      <c r="N102" s="61"/>
      <c r="O102" s="60"/>
      <c r="P102" s="62"/>
      <c r="Q102" s="59"/>
      <c r="R102" s="59"/>
      <c r="S102" s="1"/>
    </row>
    <row r="103" spans="1:19" ht="15">
      <c r="A103" s="45" t="s">
        <v>79</v>
      </c>
      <c r="B103" s="46">
        <f t="shared" si="14"/>
        <v>543</v>
      </c>
      <c r="C103" s="58"/>
      <c r="D103" s="57"/>
      <c r="E103" s="49">
        <v>79</v>
      </c>
      <c r="F103" s="50">
        <v>35</v>
      </c>
      <c r="G103" s="51">
        <v>40</v>
      </c>
      <c r="H103" s="50">
        <v>148</v>
      </c>
      <c r="I103" s="52">
        <v>129</v>
      </c>
      <c r="J103" s="49">
        <v>78</v>
      </c>
      <c r="K103" s="49">
        <v>34</v>
      </c>
      <c r="L103" s="59"/>
      <c r="M103" s="60"/>
      <c r="N103" s="61"/>
      <c r="O103" s="60"/>
      <c r="P103" s="62"/>
      <c r="Q103" s="59"/>
      <c r="R103" s="59"/>
      <c r="S103" s="1"/>
    </row>
    <row r="104" spans="1:19" ht="15">
      <c r="A104" s="45" t="s">
        <v>80</v>
      </c>
      <c r="B104" s="46">
        <f t="shared" si="14"/>
        <v>2417</v>
      </c>
      <c r="C104" s="58"/>
      <c r="D104" s="57"/>
      <c r="E104" s="49">
        <v>396</v>
      </c>
      <c r="F104" s="50">
        <v>291</v>
      </c>
      <c r="G104" s="51">
        <v>213</v>
      </c>
      <c r="H104" s="50">
        <v>405</v>
      </c>
      <c r="I104" s="52">
        <v>458</v>
      </c>
      <c r="J104" s="49">
        <v>459</v>
      </c>
      <c r="K104" s="49">
        <v>195</v>
      </c>
      <c r="L104" s="59"/>
      <c r="M104" s="60"/>
      <c r="N104" s="61"/>
      <c r="O104" s="60"/>
      <c r="P104" s="62"/>
      <c r="Q104" s="59"/>
      <c r="R104" s="59"/>
      <c r="S104" s="1"/>
    </row>
    <row r="105" spans="1:19" ht="15">
      <c r="A105" s="45" t="s">
        <v>81</v>
      </c>
      <c r="B105" s="46">
        <f t="shared" si="14"/>
        <v>19</v>
      </c>
      <c r="C105" s="58"/>
      <c r="D105" s="57"/>
      <c r="E105" s="49">
        <v>9</v>
      </c>
      <c r="F105" s="50">
        <v>0</v>
      </c>
      <c r="G105" s="51">
        <v>1</v>
      </c>
      <c r="H105" s="50">
        <v>7</v>
      </c>
      <c r="I105" s="52">
        <v>1</v>
      </c>
      <c r="J105" s="49">
        <v>1</v>
      </c>
      <c r="K105" s="49">
        <v>0</v>
      </c>
      <c r="L105" s="59"/>
      <c r="M105" s="60"/>
      <c r="N105" s="61"/>
      <c r="O105" s="60"/>
      <c r="P105" s="62"/>
      <c r="Q105" s="59"/>
      <c r="R105" s="59"/>
      <c r="S105" s="1"/>
    </row>
    <row r="106" spans="1:19" ht="15">
      <c r="A106" s="45" t="s">
        <v>82</v>
      </c>
      <c r="B106" s="46">
        <f t="shared" si="14"/>
        <v>236</v>
      </c>
      <c r="C106" s="58"/>
      <c r="D106" s="57"/>
      <c r="E106" s="49">
        <v>27</v>
      </c>
      <c r="F106" s="50">
        <v>23</v>
      </c>
      <c r="G106" s="51">
        <v>8</v>
      </c>
      <c r="H106" s="50">
        <v>24</v>
      </c>
      <c r="I106" s="52">
        <v>74</v>
      </c>
      <c r="J106" s="49">
        <v>52</v>
      </c>
      <c r="K106" s="49">
        <v>28</v>
      </c>
      <c r="L106" s="59"/>
      <c r="M106" s="60"/>
      <c r="N106" s="61"/>
      <c r="O106" s="60"/>
      <c r="P106" s="62"/>
      <c r="Q106" s="59"/>
      <c r="R106" s="59"/>
      <c r="S106" s="1"/>
    </row>
    <row r="107" spans="1:19" ht="15">
      <c r="A107" s="45" t="s">
        <v>83</v>
      </c>
      <c r="B107" s="46">
        <f t="shared" si="14"/>
        <v>166</v>
      </c>
      <c r="C107" s="58"/>
      <c r="D107" s="57"/>
      <c r="E107" s="49">
        <v>24</v>
      </c>
      <c r="F107" s="50">
        <v>25</v>
      </c>
      <c r="G107" s="51">
        <v>29</v>
      </c>
      <c r="H107" s="50">
        <v>14</v>
      </c>
      <c r="I107" s="52">
        <v>35</v>
      </c>
      <c r="J107" s="49">
        <v>33</v>
      </c>
      <c r="K107" s="49">
        <v>6</v>
      </c>
      <c r="L107" s="59"/>
      <c r="M107" s="60"/>
      <c r="N107" s="61"/>
      <c r="O107" s="60"/>
      <c r="P107" s="62"/>
      <c r="Q107" s="59"/>
      <c r="R107" s="59"/>
      <c r="S107" s="1"/>
    </row>
    <row r="108" spans="1:19" ht="15">
      <c r="A108" s="45" t="s">
        <v>84</v>
      </c>
      <c r="B108" s="46">
        <f t="shared" si="14"/>
        <v>486</v>
      </c>
      <c r="C108" s="58"/>
      <c r="D108" s="57"/>
      <c r="E108" s="49">
        <v>93</v>
      </c>
      <c r="F108" s="50">
        <v>43</v>
      </c>
      <c r="G108" s="51">
        <v>72</v>
      </c>
      <c r="H108" s="50">
        <v>40</v>
      </c>
      <c r="I108" s="52">
        <v>49</v>
      </c>
      <c r="J108" s="49">
        <v>105</v>
      </c>
      <c r="K108" s="49">
        <v>84</v>
      </c>
      <c r="L108" s="59"/>
      <c r="M108" s="60"/>
      <c r="N108" s="61"/>
      <c r="O108" s="60"/>
      <c r="P108" s="62"/>
      <c r="Q108" s="59"/>
      <c r="R108" s="59"/>
      <c r="S108" s="1"/>
    </row>
    <row r="109" spans="1:19" ht="15">
      <c r="A109" s="45" t="s">
        <v>85</v>
      </c>
      <c r="B109" s="46">
        <f t="shared" si="14"/>
        <v>89</v>
      </c>
      <c r="C109" s="58"/>
      <c r="D109" s="57"/>
      <c r="E109" s="49">
        <v>11</v>
      </c>
      <c r="F109" s="50">
        <v>18</v>
      </c>
      <c r="G109" s="51">
        <v>27</v>
      </c>
      <c r="H109" s="50">
        <v>10</v>
      </c>
      <c r="I109" s="52">
        <v>9</v>
      </c>
      <c r="J109" s="49">
        <v>8</v>
      </c>
      <c r="K109" s="49">
        <v>6</v>
      </c>
      <c r="L109" s="59"/>
      <c r="M109" s="60"/>
      <c r="N109" s="61"/>
      <c r="O109" s="60"/>
      <c r="P109" s="62"/>
      <c r="Q109" s="59"/>
      <c r="R109" s="59"/>
      <c r="S109" s="1"/>
    </row>
    <row r="110" spans="1:19" ht="15">
      <c r="A110" s="45" t="s">
        <v>86</v>
      </c>
      <c r="B110" s="46">
        <f t="shared" si="14"/>
        <v>33</v>
      </c>
      <c r="C110" s="58"/>
      <c r="D110" s="57"/>
      <c r="E110" s="49">
        <v>12</v>
      </c>
      <c r="F110" s="50">
        <v>4</v>
      </c>
      <c r="G110" s="51">
        <v>6</v>
      </c>
      <c r="H110" s="50">
        <v>3</v>
      </c>
      <c r="I110" s="52">
        <v>2</v>
      </c>
      <c r="J110" s="49">
        <v>5</v>
      </c>
      <c r="K110" s="49">
        <v>1</v>
      </c>
      <c r="L110" s="59"/>
      <c r="M110" s="60"/>
      <c r="N110" s="61"/>
      <c r="O110" s="60"/>
      <c r="P110" s="62"/>
      <c r="Q110" s="59"/>
      <c r="R110" s="59"/>
      <c r="S110" s="1"/>
    </row>
    <row r="111" spans="1:19" ht="15">
      <c r="A111" s="45" t="s">
        <v>87</v>
      </c>
      <c r="B111" s="46">
        <f t="shared" si="14"/>
        <v>344</v>
      </c>
      <c r="C111" s="58"/>
      <c r="D111" s="57"/>
      <c r="E111" s="49">
        <v>35</v>
      </c>
      <c r="F111" s="50">
        <v>35</v>
      </c>
      <c r="G111" s="51">
        <v>31</v>
      </c>
      <c r="H111" s="50">
        <v>26</v>
      </c>
      <c r="I111" s="52">
        <v>69</v>
      </c>
      <c r="J111" s="49">
        <v>81</v>
      </c>
      <c r="K111" s="49">
        <v>67</v>
      </c>
      <c r="L111" s="59"/>
      <c r="M111" s="60"/>
      <c r="N111" s="61"/>
      <c r="O111" s="60"/>
      <c r="P111" s="62"/>
      <c r="Q111" s="59"/>
      <c r="R111" s="59"/>
      <c r="S111" s="1"/>
    </row>
    <row r="112" spans="1:19" ht="15">
      <c r="A112" s="45" t="s">
        <v>88</v>
      </c>
      <c r="B112" s="46">
        <f t="shared" si="14"/>
        <v>2</v>
      </c>
      <c r="C112" s="58"/>
      <c r="D112" s="57"/>
      <c r="E112" s="49">
        <v>0</v>
      </c>
      <c r="F112" s="50">
        <v>0</v>
      </c>
      <c r="G112" s="51">
        <v>0</v>
      </c>
      <c r="H112" s="50">
        <v>0</v>
      </c>
      <c r="I112" s="52">
        <v>1</v>
      </c>
      <c r="J112" s="49">
        <v>0</v>
      </c>
      <c r="K112" s="49">
        <v>1</v>
      </c>
      <c r="L112" s="59"/>
      <c r="M112" s="60"/>
      <c r="N112" s="61"/>
      <c r="O112" s="60"/>
      <c r="P112" s="62"/>
      <c r="Q112" s="59"/>
      <c r="R112" s="59"/>
      <c r="S112" s="1"/>
    </row>
    <row r="113" spans="1:19" ht="15">
      <c r="A113" s="45" t="s">
        <v>100</v>
      </c>
      <c r="B113" s="46">
        <f t="shared" si="14"/>
        <v>0</v>
      </c>
      <c r="C113" s="58"/>
      <c r="D113" s="57"/>
      <c r="E113" s="49">
        <v>0</v>
      </c>
      <c r="F113" s="50">
        <v>0</v>
      </c>
      <c r="G113" s="51">
        <v>0</v>
      </c>
      <c r="H113" s="50">
        <v>0</v>
      </c>
      <c r="I113" s="52">
        <v>0</v>
      </c>
      <c r="J113" s="49">
        <v>0</v>
      </c>
      <c r="K113" s="49">
        <v>0</v>
      </c>
      <c r="L113" s="59"/>
      <c r="M113" s="60"/>
      <c r="N113" s="61"/>
      <c r="O113" s="60"/>
      <c r="P113" s="62"/>
      <c r="Q113" s="59"/>
      <c r="R113" s="59"/>
      <c r="S113" s="1"/>
    </row>
    <row r="114" spans="1:19" ht="15">
      <c r="A114" s="45" t="s">
        <v>129</v>
      </c>
      <c r="B114" s="58"/>
      <c r="C114" s="58"/>
      <c r="D114" s="48"/>
      <c r="E114" s="59"/>
      <c r="F114" s="60"/>
      <c r="G114" s="61"/>
      <c r="H114" s="60"/>
      <c r="I114" s="62"/>
      <c r="J114" s="59"/>
      <c r="K114" s="59"/>
      <c r="L114" s="59"/>
      <c r="M114" s="60"/>
      <c r="N114" s="61"/>
      <c r="O114" s="60"/>
      <c r="P114" s="62"/>
      <c r="Q114" s="59"/>
      <c r="R114" s="59"/>
      <c r="S114" s="1"/>
    </row>
    <row r="115" spans="1:19" ht="15">
      <c r="A115" s="45" t="s">
        <v>90</v>
      </c>
      <c r="B115" s="46">
        <f aca="true" t="shared" si="15" ref="B115:B124">SUM(E115:K115)</f>
        <v>49</v>
      </c>
      <c r="C115" s="58"/>
      <c r="D115" s="57"/>
      <c r="E115" s="49">
        <v>6</v>
      </c>
      <c r="F115" s="50">
        <v>5</v>
      </c>
      <c r="G115" s="51">
        <v>8</v>
      </c>
      <c r="H115" s="50">
        <v>5</v>
      </c>
      <c r="I115" s="52">
        <v>5</v>
      </c>
      <c r="J115" s="49">
        <v>11</v>
      </c>
      <c r="K115" s="49">
        <v>9</v>
      </c>
      <c r="L115" s="59"/>
      <c r="M115" s="60"/>
      <c r="N115" s="61"/>
      <c r="O115" s="60"/>
      <c r="P115" s="62"/>
      <c r="Q115" s="59"/>
      <c r="R115" s="59"/>
      <c r="S115" s="1"/>
    </row>
    <row r="116" spans="1:19" ht="15">
      <c r="A116" s="45" t="s">
        <v>91</v>
      </c>
      <c r="B116" s="46">
        <f t="shared" si="15"/>
        <v>538</v>
      </c>
      <c r="C116" s="58"/>
      <c r="D116" s="57"/>
      <c r="E116" s="49">
        <v>76</v>
      </c>
      <c r="F116" s="50">
        <v>46</v>
      </c>
      <c r="G116" s="51">
        <v>47</v>
      </c>
      <c r="H116" s="50">
        <v>54</v>
      </c>
      <c r="I116" s="52">
        <v>112</v>
      </c>
      <c r="J116" s="49">
        <v>113</v>
      </c>
      <c r="K116" s="49">
        <v>90</v>
      </c>
      <c r="L116" s="59"/>
      <c r="M116" s="60"/>
      <c r="N116" s="61"/>
      <c r="O116" s="60"/>
      <c r="P116" s="62"/>
      <c r="Q116" s="59"/>
      <c r="R116" s="59"/>
      <c r="S116" s="1"/>
    </row>
    <row r="117" spans="1:19" ht="15">
      <c r="A117" s="45" t="s">
        <v>92</v>
      </c>
      <c r="B117" s="46">
        <f t="shared" si="15"/>
        <v>760</v>
      </c>
      <c r="C117" s="58"/>
      <c r="D117" s="57"/>
      <c r="E117" s="49">
        <v>154</v>
      </c>
      <c r="F117" s="50">
        <v>98</v>
      </c>
      <c r="G117" s="51">
        <v>84</v>
      </c>
      <c r="H117" s="50">
        <v>110</v>
      </c>
      <c r="I117" s="52">
        <v>96</v>
      </c>
      <c r="J117" s="49">
        <v>139</v>
      </c>
      <c r="K117" s="49">
        <v>79</v>
      </c>
      <c r="L117" s="59"/>
      <c r="M117" s="60"/>
      <c r="N117" s="61"/>
      <c r="O117" s="60"/>
      <c r="P117" s="62"/>
      <c r="Q117" s="59"/>
      <c r="R117" s="59"/>
      <c r="S117" s="1"/>
    </row>
    <row r="118" spans="1:19" ht="15">
      <c r="A118" s="45" t="s">
        <v>93</v>
      </c>
      <c r="B118" s="46">
        <f t="shared" si="15"/>
        <v>392</v>
      </c>
      <c r="C118" s="58"/>
      <c r="D118" s="57"/>
      <c r="E118" s="49">
        <v>53</v>
      </c>
      <c r="F118" s="50">
        <v>56</v>
      </c>
      <c r="G118" s="51">
        <v>23</v>
      </c>
      <c r="H118" s="50">
        <v>28</v>
      </c>
      <c r="I118" s="52">
        <v>132</v>
      </c>
      <c r="J118" s="49">
        <v>84</v>
      </c>
      <c r="K118" s="49">
        <v>16</v>
      </c>
      <c r="L118" s="59"/>
      <c r="M118" s="60"/>
      <c r="N118" s="61"/>
      <c r="O118" s="60"/>
      <c r="P118" s="62"/>
      <c r="Q118" s="59"/>
      <c r="R118" s="59"/>
      <c r="S118" s="1"/>
    </row>
    <row r="119" spans="1:19" ht="15">
      <c r="A119" s="45" t="s">
        <v>94</v>
      </c>
      <c r="B119" s="46">
        <f t="shared" si="15"/>
        <v>1104</v>
      </c>
      <c r="C119" s="58"/>
      <c r="D119" s="57"/>
      <c r="E119" s="49">
        <v>173</v>
      </c>
      <c r="F119" s="50">
        <v>159</v>
      </c>
      <c r="G119" s="51">
        <v>104</v>
      </c>
      <c r="H119" s="50">
        <v>113</v>
      </c>
      <c r="I119" s="52">
        <v>208</v>
      </c>
      <c r="J119" s="49">
        <v>218</v>
      </c>
      <c r="K119" s="49">
        <v>129</v>
      </c>
      <c r="L119" s="59"/>
      <c r="M119" s="60"/>
      <c r="N119" s="61"/>
      <c r="O119" s="60"/>
      <c r="P119" s="62"/>
      <c r="Q119" s="59"/>
      <c r="R119" s="59"/>
      <c r="S119" s="1"/>
    </row>
    <row r="120" spans="1:19" ht="15">
      <c r="A120" s="45" t="s">
        <v>95</v>
      </c>
      <c r="B120" s="46">
        <f t="shared" si="15"/>
        <v>30</v>
      </c>
      <c r="C120" s="58"/>
      <c r="D120" s="57"/>
      <c r="E120" s="49">
        <v>1</v>
      </c>
      <c r="F120" s="50">
        <v>7</v>
      </c>
      <c r="G120" s="51">
        <v>9</v>
      </c>
      <c r="H120" s="50">
        <v>7</v>
      </c>
      <c r="I120" s="52">
        <v>2</v>
      </c>
      <c r="J120" s="49">
        <v>4</v>
      </c>
      <c r="K120" s="49">
        <v>0</v>
      </c>
      <c r="L120" s="59"/>
      <c r="M120" s="60"/>
      <c r="N120" s="61"/>
      <c r="O120" s="60"/>
      <c r="P120" s="62"/>
      <c r="Q120" s="59"/>
      <c r="R120" s="59"/>
      <c r="S120" s="1"/>
    </row>
    <row r="121" spans="1:19" ht="15">
      <c r="A121" s="45" t="s">
        <v>96</v>
      </c>
      <c r="B121" s="46">
        <f t="shared" si="15"/>
        <v>2131</v>
      </c>
      <c r="C121" s="58"/>
      <c r="D121" s="57"/>
      <c r="E121" s="49">
        <v>388</v>
      </c>
      <c r="F121" s="50">
        <v>208</v>
      </c>
      <c r="G121" s="51">
        <v>207</v>
      </c>
      <c r="H121" s="50">
        <v>361</v>
      </c>
      <c r="I121" s="52">
        <v>541</v>
      </c>
      <c r="J121" s="49">
        <v>316</v>
      </c>
      <c r="K121" s="49">
        <v>110</v>
      </c>
      <c r="L121" s="59"/>
      <c r="M121" s="60"/>
      <c r="N121" s="61"/>
      <c r="O121" s="60"/>
      <c r="P121" s="62"/>
      <c r="Q121" s="59"/>
      <c r="R121" s="59"/>
      <c r="S121" s="1"/>
    </row>
    <row r="122" spans="1:19" ht="15">
      <c r="A122" s="45" t="s">
        <v>97</v>
      </c>
      <c r="B122" s="46">
        <f t="shared" si="15"/>
        <v>1815</v>
      </c>
      <c r="C122" s="58"/>
      <c r="D122" s="57"/>
      <c r="E122" s="49">
        <v>259</v>
      </c>
      <c r="F122" s="50">
        <v>173</v>
      </c>
      <c r="G122" s="51">
        <v>457</v>
      </c>
      <c r="H122" s="50">
        <v>236</v>
      </c>
      <c r="I122" s="52">
        <v>190</v>
      </c>
      <c r="J122" s="49">
        <v>343</v>
      </c>
      <c r="K122" s="49">
        <v>157</v>
      </c>
      <c r="L122" s="59"/>
      <c r="M122" s="60"/>
      <c r="N122" s="61"/>
      <c r="O122" s="60"/>
      <c r="P122" s="62"/>
      <c r="Q122" s="59"/>
      <c r="R122" s="59"/>
      <c r="S122" s="1"/>
    </row>
    <row r="123" spans="1:19" ht="15">
      <c r="A123" s="45" t="s">
        <v>98</v>
      </c>
      <c r="B123" s="46">
        <f t="shared" si="15"/>
        <v>815</v>
      </c>
      <c r="C123" s="58"/>
      <c r="D123" s="57"/>
      <c r="E123" s="49">
        <v>75</v>
      </c>
      <c r="F123" s="50">
        <v>125</v>
      </c>
      <c r="G123" s="51">
        <v>109</v>
      </c>
      <c r="H123" s="50">
        <v>71</v>
      </c>
      <c r="I123" s="52">
        <v>123</v>
      </c>
      <c r="J123" s="49">
        <v>242</v>
      </c>
      <c r="K123" s="49">
        <v>70</v>
      </c>
      <c r="L123" s="59"/>
      <c r="M123" s="60"/>
      <c r="N123" s="61"/>
      <c r="O123" s="60"/>
      <c r="P123" s="62"/>
      <c r="Q123" s="59"/>
      <c r="R123" s="59"/>
      <c r="S123" s="1"/>
    </row>
    <row r="124" spans="1:19" ht="15">
      <c r="A124" s="45" t="s">
        <v>99</v>
      </c>
      <c r="B124" s="46">
        <f t="shared" si="15"/>
        <v>0</v>
      </c>
      <c r="C124" s="58"/>
      <c r="D124" s="57"/>
      <c r="E124" s="49">
        <v>0</v>
      </c>
      <c r="F124" s="50">
        <v>0</v>
      </c>
      <c r="G124" s="51">
        <v>0</v>
      </c>
      <c r="H124" s="50">
        <v>0</v>
      </c>
      <c r="I124" s="52">
        <v>0</v>
      </c>
      <c r="J124" s="49">
        <v>0</v>
      </c>
      <c r="K124" s="49">
        <v>0</v>
      </c>
      <c r="L124" s="59"/>
      <c r="M124" s="60"/>
      <c r="N124" s="61"/>
      <c r="O124" s="60"/>
      <c r="P124" s="62"/>
      <c r="Q124" s="59"/>
      <c r="R124" s="59"/>
      <c r="S124" s="1"/>
    </row>
    <row r="125" spans="1:19" ht="15">
      <c r="A125" s="45" t="s">
        <v>130</v>
      </c>
      <c r="B125" s="58"/>
      <c r="C125" s="58"/>
      <c r="D125" s="48"/>
      <c r="E125" s="59"/>
      <c r="F125" s="60"/>
      <c r="G125" s="61"/>
      <c r="H125" s="60"/>
      <c r="I125" s="62"/>
      <c r="J125" s="59"/>
      <c r="K125" s="59"/>
      <c r="L125" s="59"/>
      <c r="M125" s="60"/>
      <c r="N125" s="61"/>
      <c r="O125" s="60"/>
      <c r="P125" s="62"/>
      <c r="Q125" s="59"/>
      <c r="R125" s="59"/>
      <c r="S125" s="1"/>
    </row>
    <row r="126" spans="1:19" ht="15">
      <c r="A126" s="45" t="s">
        <v>131</v>
      </c>
      <c r="B126" s="46">
        <f aca="true" t="shared" si="16" ref="B126:B147">SUM(E126:K126)</f>
        <v>153</v>
      </c>
      <c r="C126" s="58"/>
      <c r="D126" s="57"/>
      <c r="E126" s="49">
        <v>23</v>
      </c>
      <c r="F126" s="50">
        <v>38</v>
      </c>
      <c r="G126" s="51">
        <v>25</v>
      </c>
      <c r="H126" s="50">
        <v>7</v>
      </c>
      <c r="I126" s="52">
        <v>6</v>
      </c>
      <c r="J126" s="49">
        <v>2</v>
      </c>
      <c r="K126" s="49">
        <v>52</v>
      </c>
      <c r="L126" s="59"/>
      <c r="M126" s="60"/>
      <c r="N126" s="61"/>
      <c r="O126" s="60"/>
      <c r="P126" s="62"/>
      <c r="Q126" s="59"/>
      <c r="R126" s="59"/>
      <c r="S126" s="1"/>
    </row>
    <row r="127" spans="1:19" ht="15">
      <c r="A127" s="45" t="s">
        <v>132</v>
      </c>
      <c r="B127" s="46">
        <f t="shared" si="16"/>
        <v>39</v>
      </c>
      <c r="C127" s="58"/>
      <c r="D127" s="57"/>
      <c r="E127" s="49">
        <v>0</v>
      </c>
      <c r="F127" s="50">
        <v>7</v>
      </c>
      <c r="G127" s="51">
        <v>0</v>
      </c>
      <c r="H127" s="50">
        <v>5</v>
      </c>
      <c r="I127" s="52">
        <v>16</v>
      </c>
      <c r="J127" s="49">
        <v>10</v>
      </c>
      <c r="K127" s="49">
        <v>1</v>
      </c>
      <c r="L127" s="59"/>
      <c r="M127" s="60"/>
      <c r="N127" s="61"/>
      <c r="O127" s="60"/>
      <c r="P127" s="62"/>
      <c r="Q127" s="59"/>
      <c r="R127" s="59"/>
      <c r="S127" s="1"/>
    </row>
    <row r="128" spans="1:19" ht="15">
      <c r="A128" s="45" t="s">
        <v>133</v>
      </c>
      <c r="B128" s="46">
        <f t="shared" si="16"/>
        <v>2290</v>
      </c>
      <c r="C128" s="58"/>
      <c r="D128" s="57"/>
      <c r="E128" s="49">
        <v>535</v>
      </c>
      <c r="F128" s="50">
        <v>307</v>
      </c>
      <c r="G128" s="51">
        <v>558</v>
      </c>
      <c r="H128" s="50">
        <v>295</v>
      </c>
      <c r="I128" s="52">
        <v>194</v>
      </c>
      <c r="J128" s="49">
        <v>311</v>
      </c>
      <c r="K128" s="49">
        <v>90</v>
      </c>
      <c r="L128" s="59"/>
      <c r="M128" s="60"/>
      <c r="N128" s="61"/>
      <c r="O128" s="60"/>
      <c r="P128" s="62"/>
      <c r="Q128" s="59"/>
      <c r="R128" s="59"/>
      <c r="S128" s="1"/>
    </row>
    <row r="129" spans="1:19" ht="15">
      <c r="A129" s="45" t="s">
        <v>134</v>
      </c>
      <c r="B129" s="46">
        <f t="shared" si="16"/>
        <v>2</v>
      </c>
      <c r="C129" s="58"/>
      <c r="D129" s="57"/>
      <c r="E129" s="49">
        <v>0</v>
      </c>
      <c r="F129" s="50">
        <v>1</v>
      </c>
      <c r="G129" s="51">
        <v>0</v>
      </c>
      <c r="H129" s="50">
        <v>0</v>
      </c>
      <c r="I129" s="52">
        <v>0</v>
      </c>
      <c r="J129" s="49">
        <v>0</v>
      </c>
      <c r="K129" s="49">
        <v>1</v>
      </c>
      <c r="L129" s="59"/>
      <c r="M129" s="60"/>
      <c r="N129" s="61"/>
      <c r="O129" s="60"/>
      <c r="P129" s="62"/>
      <c r="Q129" s="59"/>
      <c r="R129" s="59"/>
      <c r="S129" s="1"/>
    </row>
    <row r="130" spans="1:19" ht="15">
      <c r="A130" s="45" t="s">
        <v>135</v>
      </c>
      <c r="B130" s="46">
        <f t="shared" si="16"/>
        <v>38</v>
      </c>
      <c r="C130" s="58"/>
      <c r="D130" s="57"/>
      <c r="E130" s="49">
        <v>3</v>
      </c>
      <c r="F130" s="50">
        <v>10</v>
      </c>
      <c r="G130" s="51">
        <v>3</v>
      </c>
      <c r="H130" s="50">
        <v>5</v>
      </c>
      <c r="I130" s="52">
        <v>15</v>
      </c>
      <c r="J130" s="49">
        <v>0</v>
      </c>
      <c r="K130" s="49">
        <v>2</v>
      </c>
      <c r="L130" s="59"/>
      <c r="M130" s="60"/>
      <c r="N130" s="61"/>
      <c r="O130" s="60"/>
      <c r="P130" s="62"/>
      <c r="Q130" s="59"/>
      <c r="R130" s="59"/>
      <c r="S130" s="1"/>
    </row>
    <row r="131" spans="1:19" ht="15">
      <c r="A131" s="45" t="s">
        <v>136</v>
      </c>
      <c r="B131" s="46">
        <f t="shared" si="16"/>
        <v>370</v>
      </c>
      <c r="C131" s="58"/>
      <c r="D131" s="57"/>
      <c r="E131" s="49">
        <v>61</v>
      </c>
      <c r="F131" s="50">
        <v>66</v>
      </c>
      <c r="G131" s="51">
        <v>16</v>
      </c>
      <c r="H131" s="50">
        <v>3</v>
      </c>
      <c r="I131" s="52">
        <v>101</v>
      </c>
      <c r="J131" s="49">
        <v>51</v>
      </c>
      <c r="K131" s="49">
        <v>72</v>
      </c>
      <c r="L131" s="59"/>
      <c r="M131" s="60"/>
      <c r="N131" s="61"/>
      <c r="O131" s="60"/>
      <c r="P131" s="62"/>
      <c r="Q131" s="59"/>
      <c r="R131" s="59"/>
      <c r="S131" s="1"/>
    </row>
    <row r="132" spans="1:19" ht="15">
      <c r="A132" s="45" t="s">
        <v>137</v>
      </c>
      <c r="B132" s="46">
        <f t="shared" si="16"/>
        <v>436</v>
      </c>
      <c r="C132" s="58"/>
      <c r="D132" s="57"/>
      <c r="E132" s="49">
        <v>88</v>
      </c>
      <c r="F132" s="50">
        <v>19</v>
      </c>
      <c r="G132" s="51">
        <v>52</v>
      </c>
      <c r="H132" s="50">
        <v>20</v>
      </c>
      <c r="I132" s="52">
        <v>69</v>
      </c>
      <c r="J132" s="49">
        <v>98</v>
      </c>
      <c r="K132" s="49">
        <v>90</v>
      </c>
      <c r="L132" s="59"/>
      <c r="M132" s="60"/>
      <c r="N132" s="61"/>
      <c r="O132" s="60"/>
      <c r="P132" s="62"/>
      <c r="Q132" s="59"/>
      <c r="R132" s="59"/>
      <c r="S132" s="1"/>
    </row>
    <row r="133" spans="1:19" ht="15">
      <c r="A133" s="45" t="s">
        <v>138</v>
      </c>
      <c r="B133" s="46">
        <f t="shared" si="16"/>
        <v>285</v>
      </c>
      <c r="C133" s="58"/>
      <c r="D133" s="57"/>
      <c r="E133" s="49">
        <v>38</v>
      </c>
      <c r="F133" s="50">
        <v>9</v>
      </c>
      <c r="G133" s="51">
        <v>27</v>
      </c>
      <c r="H133" s="50">
        <v>0</v>
      </c>
      <c r="I133" s="52">
        <v>23</v>
      </c>
      <c r="J133" s="49">
        <v>143</v>
      </c>
      <c r="K133" s="49">
        <v>45</v>
      </c>
      <c r="L133" s="59"/>
      <c r="M133" s="60"/>
      <c r="N133" s="61"/>
      <c r="O133" s="60"/>
      <c r="P133" s="62"/>
      <c r="Q133" s="59"/>
      <c r="R133" s="59"/>
      <c r="S133" s="1"/>
    </row>
    <row r="134" spans="1:19" ht="15">
      <c r="A134" s="45" t="s">
        <v>139</v>
      </c>
      <c r="B134" s="46">
        <f t="shared" si="16"/>
        <v>200</v>
      </c>
      <c r="C134" s="58"/>
      <c r="D134" s="57"/>
      <c r="E134" s="49">
        <v>48</v>
      </c>
      <c r="F134" s="50">
        <v>22</v>
      </c>
      <c r="G134" s="51">
        <v>12</v>
      </c>
      <c r="H134" s="50">
        <v>17</v>
      </c>
      <c r="I134" s="52">
        <v>21</v>
      </c>
      <c r="J134" s="49">
        <v>46</v>
      </c>
      <c r="K134" s="49">
        <v>34</v>
      </c>
      <c r="L134" s="59"/>
      <c r="M134" s="60"/>
      <c r="N134" s="61"/>
      <c r="O134" s="60"/>
      <c r="P134" s="62"/>
      <c r="Q134" s="59"/>
      <c r="R134" s="59"/>
      <c r="S134" s="1"/>
    </row>
    <row r="135" spans="1:19" ht="15">
      <c r="A135" s="45" t="s">
        <v>140</v>
      </c>
      <c r="B135" s="46">
        <f t="shared" si="16"/>
        <v>89</v>
      </c>
      <c r="C135" s="58"/>
      <c r="D135" s="57"/>
      <c r="E135" s="49">
        <v>10</v>
      </c>
      <c r="F135" s="50">
        <v>11</v>
      </c>
      <c r="G135" s="51">
        <v>8</v>
      </c>
      <c r="H135" s="50">
        <v>30</v>
      </c>
      <c r="I135" s="52">
        <v>6</v>
      </c>
      <c r="J135" s="49">
        <v>6</v>
      </c>
      <c r="K135" s="49">
        <v>18</v>
      </c>
      <c r="L135" s="59"/>
      <c r="M135" s="60"/>
      <c r="N135" s="61"/>
      <c r="O135" s="60"/>
      <c r="P135" s="62"/>
      <c r="Q135" s="59"/>
      <c r="R135" s="59"/>
      <c r="S135" s="1"/>
    </row>
    <row r="136" spans="1:19" ht="15">
      <c r="A136" s="45" t="s">
        <v>141</v>
      </c>
      <c r="B136" s="46">
        <f t="shared" si="16"/>
        <v>51</v>
      </c>
      <c r="C136" s="58"/>
      <c r="D136" s="57"/>
      <c r="E136" s="49">
        <v>13</v>
      </c>
      <c r="F136" s="50">
        <v>14</v>
      </c>
      <c r="G136" s="51">
        <v>0</v>
      </c>
      <c r="H136" s="50">
        <v>0</v>
      </c>
      <c r="I136" s="52">
        <v>8</v>
      </c>
      <c r="J136" s="49">
        <v>10</v>
      </c>
      <c r="K136" s="49">
        <v>6</v>
      </c>
      <c r="L136" s="59"/>
      <c r="M136" s="60"/>
      <c r="N136" s="61"/>
      <c r="O136" s="60"/>
      <c r="P136" s="62"/>
      <c r="Q136" s="59"/>
      <c r="R136" s="59"/>
      <c r="S136" s="1"/>
    </row>
    <row r="137" spans="1:19" ht="15">
      <c r="A137" s="45" t="s">
        <v>142</v>
      </c>
      <c r="B137" s="46">
        <f t="shared" si="16"/>
        <v>59</v>
      </c>
      <c r="C137" s="58"/>
      <c r="D137" s="57"/>
      <c r="E137" s="49">
        <v>16</v>
      </c>
      <c r="F137" s="50">
        <v>1</v>
      </c>
      <c r="G137" s="51">
        <v>9</v>
      </c>
      <c r="H137" s="50">
        <v>6</v>
      </c>
      <c r="I137" s="52">
        <v>9</v>
      </c>
      <c r="J137" s="49">
        <v>17</v>
      </c>
      <c r="K137" s="49">
        <v>1</v>
      </c>
      <c r="L137" s="59"/>
      <c r="M137" s="60"/>
      <c r="N137" s="61"/>
      <c r="O137" s="60"/>
      <c r="P137" s="62"/>
      <c r="Q137" s="59"/>
      <c r="R137" s="59"/>
      <c r="S137" s="1"/>
    </row>
    <row r="138" spans="1:19" ht="15">
      <c r="A138" s="45" t="s">
        <v>143</v>
      </c>
      <c r="B138" s="46">
        <f t="shared" si="16"/>
        <v>157</v>
      </c>
      <c r="C138" s="58"/>
      <c r="D138" s="57"/>
      <c r="E138" s="49">
        <v>21</v>
      </c>
      <c r="F138" s="50">
        <v>9</v>
      </c>
      <c r="G138" s="51">
        <v>12</v>
      </c>
      <c r="H138" s="50">
        <v>2</v>
      </c>
      <c r="I138" s="52">
        <v>31</v>
      </c>
      <c r="J138" s="49">
        <v>69</v>
      </c>
      <c r="K138" s="49">
        <v>13</v>
      </c>
      <c r="L138" s="59"/>
      <c r="M138" s="60"/>
      <c r="N138" s="61"/>
      <c r="O138" s="60"/>
      <c r="P138" s="62"/>
      <c r="Q138" s="59"/>
      <c r="R138" s="59"/>
      <c r="S138" s="1"/>
    </row>
    <row r="139" spans="1:19" ht="15">
      <c r="A139" s="45" t="s">
        <v>144</v>
      </c>
      <c r="B139" s="46">
        <f t="shared" si="16"/>
        <v>234</v>
      </c>
      <c r="C139" s="58"/>
      <c r="D139" s="57"/>
      <c r="E139" s="49">
        <v>90</v>
      </c>
      <c r="F139" s="50">
        <v>11</v>
      </c>
      <c r="G139" s="51">
        <v>8</v>
      </c>
      <c r="H139" s="50">
        <v>3</v>
      </c>
      <c r="I139" s="52">
        <v>29</v>
      </c>
      <c r="J139" s="49">
        <v>83</v>
      </c>
      <c r="K139" s="49">
        <v>10</v>
      </c>
      <c r="L139" s="59"/>
      <c r="M139" s="60"/>
      <c r="N139" s="61"/>
      <c r="O139" s="60"/>
      <c r="P139" s="62"/>
      <c r="Q139" s="59"/>
      <c r="R139" s="59"/>
      <c r="S139" s="1"/>
    </row>
    <row r="140" spans="1:19" ht="15">
      <c r="A140" s="45" t="s">
        <v>145</v>
      </c>
      <c r="B140" s="46">
        <f t="shared" si="16"/>
        <v>120</v>
      </c>
      <c r="C140" s="58"/>
      <c r="D140" s="57"/>
      <c r="E140" s="49">
        <v>6</v>
      </c>
      <c r="F140" s="50">
        <v>2</v>
      </c>
      <c r="G140" s="51">
        <v>33</v>
      </c>
      <c r="H140" s="50">
        <v>31</v>
      </c>
      <c r="I140" s="52">
        <v>11</v>
      </c>
      <c r="J140" s="49">
        <v>12</v>
      </c>
      <c r="K140" s="49">
        <v>25</v>
      </c>
      <c r="L140" s="59"/>
      <c r="M140" s="60"/>
      <c r="N140" s="61"/>
      <c r="O140" s="60"/>
      <c r="P140" s="62"/>
      <c r="Q140" s="59"/>
      <c r="R140" s="59"/>
      <c r="S140" s="1"/>
    </row>
    <row r="141" spans="1:19" ht="15">
      <c r="A141" s="45" t="s">
        <v>146</v>
      </c>
      <c r="B141" s="46">
        <f t="shared" si="16"/>
        <v>128</v>
      </c>
      <c r="C141" s="58"/>
      <c r="D141" s="57"/>
      <c r="E141" s="49">
        <v>29</v>
      </c>
      <c r="F141" s="50">
        <v>8</v>
      </c>
      <c r="G141" s="51">
        <v>16</v>
      </c>
      <c r="H141" s="50">
        <v>29</v>
      </c>
      <c r="I141" s="52">
        <v>15</v>
      </c>
      <c r="J141" s="49">
        <v>22</v>
      </c>
      <c r="K141" s="49">
        <v>9</v>
      </c>
      <c r="L141" s="59"/>
      <c r="M141" s="60"/>
      <c r="N141" s="61"/>
      <c r="O141" s="60"/>
      <c r="P141" s="62"/>
      <c r="Q141" s="59"/>
      <c r="R141" s="59"/>
      <c r="S141" s="1"/>
    </row>
    <row r="142" spans="1:19" ht="15">
      <c r="A142" s="45" t="s">
        <v>147</v>
      </c>
      <c r="B142" s="46">
        <f t="shared" si="16"/>
        <v>382</v>
      </c>
      <c r="C142" s="58"/>
      <c r="D142" s="57"/>
      <c r="E142" s="49">
        <v>67</v>
      </c>
      <c r="F142" s="50">
        <v>32</v>
      </c>
      <c r="G142" s="51">
        <v>61</v>
      </c>
      <c r="H142" s="50">
        <v>30</v>
      </c>
      <c r="I142" s="52">
        <v>38</v>
      </c>
      <c r="J142" s="49">
        <v>81</v>
      </c>
      <c r="K142" s="49">
        <v>73</v>
      </c>
      <c r="L142" s="59"/>
      <c r="M142" s="60"/>
      <c r="N142" s="61"/>
      <c r="O142" s="60"/>
      <c r="P142" s="62"/>
      <c r="Q142" s="59"/>
      <c r="R142" s="59"/>
      <c r="S142" s="1"/>
    </row>
    <row r="143" spans="1:19" ht="15">
      <c r="A143" s="45" t="s">
        <v>148</v>
      </c>
      <c r="B143" s="46">
        <f t="shared" si="16"/>
        <v>37</v>
      </c>
      <c r="C143" s="58"/>
      <c r="D143" s="57"/>
      <c r="E143" s="49">
        <v>8</v>
      </c>
      <c r="F143" s="50">
        <v>4</v>
      </c>
      <c r="G143" s="51">
        <v>3</v>
      </c>
      <c r="H143" s="50">
        <v>0</v>
      </c>
      <c r="I143" s="52">
        <v>8</v>
      </c>
      <c r="J143" s="49">
        <v>5</v>
      </c>
      <c r="K143" s="49">
        <v>9</v>
      </c>
      <c r="L143" s="59"/>
      <c r="M143" s="60"/>
      <c r="N143" s="61"/>
      <c r="O143" s="60"/>
      <c r="P143" s="62"/>
      <c r="Q143" s="59"/>
      <c r="R143" s="59"/>
      <c r="S143" s="1"/>
    </row>
    <row r="144" spans="1:19" ht="15">
      <c r="A144" s="45" t="s">
        <v>149</v>
      </c>
      <c r="B144" s="46">
        <f t="shared" si="16"/>
        <v>116</v>
      </c>
      <c r="C144" s="58"/>
      <c r="D144" s="57"/>
      <c r="E144" s="49">
        <v>16</v>
      </c>
      <c r="F144" s="50">
        <v>17</v>
      </c>
      <c r="G144" s="51">
        <v>37</v>
      </c>
      <c r="H144" s="50">
        <v>3</v>
      </c>
      <c r="I144" s="52">
        <v>15</v>
      </c>
      <c r="J144" s="49">
        <v>19</v>
      </c>
      <c r="K144" s="49">
        <v>9</v>
      </c>
      <c r="L144" s="59"/>
      <c r="M144" s="60"/>
      <c r="N144" s="61"/>
      <c r="O144" s="60"/>
      <c r="P144" s="62"/>
      <c r="Q144" s="59"/>
      <c r="R144" s="59"/>
      <c r="S144" s="1"/>
    </row>
    <row r="145" spans="1:19" ht="15">
      <c r="A145" s="45" t="s">
        <v>150</v>
      </c>
      <c r="B145" s="46">
        <f t="shared" si="16"/>
        <v>0</v>
      </c>
      <c r="C145" s="58"/>
      <c r="D145" s="57"/>
      <c r="E145" s="49">
        <v>0</v>
      </c>
      <c r="F145" s="50">
        <v>0</v>
      </c>
      <c r="G145" s="51">
        <v>0</v>
      </c>
      <c r="H145" s="50">
        <v>0</v>
      </c>
      <c r="I145" s="52">
        <v>0</v>
      </c>
      <c r="J145" s="49">
        <v>0</v>
      </c>
      <c r="K145" s="49">
        <v>0</v>
      </c>
      <c r="L145" s="59"/>
      <c r="M145" s="60"/>
      <c r="N145" s="61"/>
      <c r="O145" s="60"/>
      <c r="P145" s="62"/>
      <c r="Q145" s="59"/>
      <c r="R145" s="59"/>
      <c r="S145" s="1"/>
    </row>
    <row r="146" spans="1:19" ht="15">
      <c r="A146" s="45" t="s">
        <v>151</v>
      </c>
      <c r="B146" s="46">
        <f t="shared" si="16"/>
        <v>0</v>
      </c>
      <c r="C146" s="58"/>
      <c r="D146" s="57"/>
      <c r="E146" s="49">
        <v>0</v>
      </c>
      <c r="F146" s="50">
        <v>0</v>
      </c>
      <c r="G146" s="51">
        <v>0</v>
      </c>
      <c r="H146" s="50">
        <v>0</v>
      </c>
      <c r="I146" s="52">
        <v>0</v>
      </c>
      <c r="J146" s="49">
        <v>0</v>
      </c>
      <c r="K146" s="49">
        <v>0</v>
      </c>
      <c r="L146" s="59"/>
      <c r="M146" s="60"/>
      <c r="N146" s="61"/>
      <c r="O146" s="60"/>
      <c r="P146" s="62"/>
      <c r="Q146" s="59"/>
      <c r="R146" s="59"/>
      <c r="S146" s="1"/>
    </row>
    <row r="147" spans="1:19" ht="15">
      <c r="A147" s="45" t="s">
        <v>152</v>
      </c>
      <c r="B147" s="46">
        <f t="shared" si="16"/>
        <v>2448</v>
      </c>
      <c r="C147" s="58"/>
      <c r="D147" s="57"/>
      <c r="E147" s="49">
        <v>113</v>
      </c>
      <c r="F147" s="50">
        <v>289</v>
      </c>
      <c r="G147" s="51">
        <v>168</v>
      </c>
      <c r="H147" s="50">
        <v>499</v>
      </c>
      <c r="I147" s="52">
        <v>794</v>
      </c>
      <c r="J147" s="49">
        <v>485</v>
      </c>
      <c r="K147" s="49">
        <v>100</v>
      </c>
      <c r="L147" s="59"/>
      <c r="M147" s="60"/>
      <c r="N147" s="61"/>
      <c r="O147" s="60"/>
      <c r="P147" s="62"/>
      <c r="Q147" s="59"/>
      <c r="R147" s="59"/>
      <c r="S147" s="1"/>
    </row>
  </sheetData>
  <sheetProtection/>
  <mergeCells count="18">
    <mergeCell ref="R2:R4"/>
    <mergeCell ref="Q2:Q4"/>
    <mergeCell ref="F2:F4"/>
    <mergeCell ref="G2:G4"/>
    <mergeCell ref="H2:H4"/>
    <mergeCell ref="I2:I4"/>
    <mergeCell ref="J2:J4"/>
    <mergeCell ref="K2:K4"/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67" t="s">
        <v>1005</v>
      </c>
      <c r="B1" s="167"/>
      <c r="C1" s="167"/>
      <c r="D1" s="10"/>
      <c r="E1" s="164" t="s">
        <v>1</v>
      </c>
      <c r="F1" s="164"/>
      <c r="G1" s="164"/>
      <c r="H1" s="164"/>
      <c r="I1" s="164"/>
      <c r="J1" s="164"/>
      <c r="K1" s="164"/>
      <c r="L1" s="163" t="s">
        <v>2</v>
      </c>
      <c r="M1" s="163"/>
      <c r="N1" s="163"/>
      <c r="O1" s="163"/>
      <c r="P1" s="163"/>
      <c r="Q1" s="163"/>
      <c r="R1" s="163"/>
      <c r="T1" s="164" t="s">
        <v>13</v>
      </c>
      <c r="U1" s="164"/>
      <c r="V1" s="164"/>
      <c r="W1" s="164"/>
      <c r="X1" s="164"/>
      <c r="Y1" s="164"/>
      <c r="Z1" s="164"/>
      <c r="AA1" s="163" t="s">
        <v>14</v>
      </c>
      <c r="AB1" s="163"/>
      <c r="AC1" s="163"/>
      <c r="AD1" s="163"/>
      <c r="AE1" s="163"/>
      <c r="AF1" s="163"/>
      <c r="AG1" s="163"/>
    </row>
    <row r="2" spans="1:33" ht="24" customHeight="1">
      <c r="A2" s="167"/>
      <c r="B2" s="167"/>
      <c r="C2" s="167"/>
      <c r="D2" s="10"/>
      <c r="E2" s="166" t="s">
        <v>3</v>
      </c>
      <c r="F2" s="166" t="s">
        <v>4</v>
      </c>
      <c r="G2" s="166" t="s">
        <v>6</v>
      </c>
      <c r="H2" s="166" t="s">
        <v>7</v>
      </c>
      <c r="I2" s="166" t="s">
        <v>5</v>
      </c>
      <c r="J2" s="166" t="s">
        <v>8</v>
      </c>
      <c r="K2" s="166" t="s">
        <v>9</v>
      </c>
      <c r="L2" s="165" t="s">
        <v>3</v>
      </c>
      <c r="M2" s="165" t="s">
        <v>4</v>
      </c>
      <c r="N2" s="165" t="s">
        <v>6</v>
      </c>
      <c r="O2" s="165" t="s">
        <v>7</v>
      </c>
      <c r="P2" s="165" t="s">
        <v>5</v>
      </c>
      <c r="Q2" s="165" t="s">
        <v>8</v>
      </c>
      <c r="R2" s="165" t="s">
        <v>9</v>
      </c>
      <c r="T2" s="166" t="s">
        <v>3</v>
      </c>
      <c r="U2" s="166" t="s">
        <v>4</v>
      </c>
      <c r="V2" s="166" t="s">
        <v>6</v>
      </c>
      <c r="W2" s="166" t="s">
        <v>7</v>
      </c>
      <c r="X2" s="166" t="s">
        <v>5</v>
      </c>
      <c r="Y2" s="166" t="s">
        <v>8</v>
      </c>
      <c r="Z2" s="166" t="s">
        <v>9</v>
      </c>
      <c r="AA2" s="165" t="s">
        <v>3</v>
      </c>
      <c r="AB2" s="165" t="s">
        <v>4</v>
      </c>
      <c r="AC2" s="165" t="s">
        <v>6</v>
      </c>
      <c r="AD2" s="165" t="s">
        <v>7</v>
      </c>
      <c r="AE2" s="165" t="s">
        <v>5</v>
      </c>
      <c r="AF2" s="165" t="s">
        <v>8</v>
      </c>
      <c r="AG2" s="165" t="s">
        <v>9</v>
      </c>
    </row>
    <row r="3" spans="1:33" ht="3" customHeight="1">
      <c r="A3" s="167"/>
      <c r="B3" s="167"/>
      <c r="C3" s="167"/>
      <c r="D3" s="10"/>
      <c r="E3" s="166"/>
      <c r="F3" s="166"/>
      <c r="G3" s="166"/>
      <c r="H3" s="166"/>
      <c r="I3" s="166"/>
      <c r="J3" s="166"/>
      <c r="K3" s="166"/>
      <c r="L3" s="165"/>
      <c r="M3" s="165"/>
      <c r="N3" s="165"/>
      <c r="O3" s="165"/>
      <c r="P3" s="165"/>
      <c r="Q3" s="165"/>
      <c r="R3" s="165"/>
      <c r="T3" s="166"/>
      <c r="U3" s="166"/>
      <c r="V3" s="166"/>
      <c r="W3" s="166"/>
      <c r="X3" s="166"/>
      <c r="Y3" s="166"/>
      <c r="Z3" s="166"/>
      <c r="AA3" s="165"/>
      <c r="AB3" s="165"/>
      <c r="AC3" s="165"/>
      <c r="AD3" s="165"/>
      <c r="AE3" s="165"/>
      <c r="AF3" s="165"/>
      <c r="AG3" s="165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166"/>
      <c r="F4" s="166"/>
      <c r="G4" s="166"/>
      <c r="H4" s="166"/>
      <c r="I4" s="166"/>
      <c r="J4" s="166"/>
      <c r="K4" s="166"/>
      <c r="L4" s="165"/>
      <c r="M4" s="165"/>
      <c r="N4" s="165"/>
      <c r="O4" s="165"/>
      <c r="P4" s="165"/>
      <c r="Q4" s="165"/>
      <c r="R4" s="165"/>
      <c r="T4" s="166"/>
      <c r="U4" s="166"/>
      <c r="V4" s="166"/>
      <c r="W4" s="166"/>
      <c r="X4" s="166"/>
      <c r="Y4" s="166"/>
      <c r="Z4" s="166"/>
      <c r="AA4" s="165"/>
      <c r="AB4" s="165"/>
      <c r="AC4" s="165"/>
      <c r="AD4" s="165"/>
      <c r="AE4" s="165"/>
      <c r="AF4" s="165"/>
      <c r="AG4" s="165"/>
    </row>
    <row r="5" spans="1:33" ht="15" customHeight="1">
      <c r="A5" s="9" t="s">
        <v>15</v>
      </c>
      <c r="B5" s="12">
        <f aca="true" t="shared" si="0" ref="B5:B10">SUM(E5:K5)</f>
        <v>43717</v>
      </c>
      <c r="C5" s="4">
        <f aca="true" t="shared" si="1" ref="C5:C10">SUM(L5:R5)</f>
        <v>22887</v>
      </c>
      <c r="D5" s="5"/>
      <c r="E5" s="13">
        <v>6781</v>
      </c>
      <c r="F5" s="14">
        <v>7198</v>
      </c>
      <c r="G5" s="15">
        <v>4822</v>
      </c>
      <c r="H5" s="14">
        <v>4283</v>
      </c>
      <c r="I5" s="16">
        <v>7723</v>
      </c>
      <c r="J5" s="13">
        <v>5889</v>
      </c>
      <c r="K5" s="13">
        <v>7021</v>
      </c>
      <c r="L5" s="17">
        <v>3417</v>
      </c>
      <c r="M5" s="18">
        <v>3819</v>
      </c>
      <c r="N5" s="19">
        <v>2572</v>
      </c>
      <c r="O5" s="18">
        <v>2291</v>
      </c>
      <c r="P5" s="20">
        <v>4190</v>
      </c>
      <c r="Q5" s="17">
        <v>3170</v>
      </c>
      <c r="R5" s="17">
        <v>3428</v>
      </c>
      <c r="T5" s="13">
        <v>1389</v>
      </c>
      <c r="U5" s="14">
        <v>1214</v>
      </c>
      <c r="V5" s="15">
        <v>1186</v>
      </c>
      <c r="W5" s="14">
        <v>921</v>
      </c>
      <c r="X5" s="16">
        <v>1208</v>
      </c>
      <c r="Y5" s="13">
        <v>1020</v>
      </c>
      <c r="Z5" s="13">
        <v>1000</v>
      </c>
      <c r="AA5" s="17">
        <v>756</v>
      </c>
      <c r="AB5" s="18">
        <v>692</v>
      </c>
      <c r="AC5" s="19">
        <v>639</v>
      </c>
      <c r="AD5" s="18">
        <v>549</v>
      </c>
      <c r="AE5" s="20">
        <v>712</v>
      </c>
      <c r="AF5" s="17">
        <v>577</v>
      </c>
      <c r="AG5" s="17">
        <v>560</v>
      </c>
    </row>
    <row r="6" spans="1:33" s="38" customFormat="1" ht="15" customHeight="1">
      <c r="A6" s="36" t="s">
        <v>39</v>
      </c>
      <c r="B6" s="12">
        <f t="shared" si="0"/>
        <v>42418</v>
      </c>
      <c r="C6" s="4">
        <f t="shared" si="1"/>
        <v>22384</v>
      </c>
      <c r="D6" s="37"/>
      <c r="E6" s="13">
        <v>6592</v>
      </c>
      <c r="F6" s="14">
        <v>6968</v>
      </c>
      <c r="G6" s="15">
        <v>4689</v>
      </c>
      <c r="H6" s="14">
        <v>4163</v>
      </c>
      <c r="I6" s="16">
        <v>7460</v>
      </c>
      <c r="J6" s="13">
        <v>5654</v>
      </c>
      <c r="K6" s="13">
        <v>6892</v>
      </c>
      <c r="L6" s="17">
        <v>3354</v>
      </c>
      <c r="M6" s="18">
        <v>3727</v>
      </c>
      <c r="N6" s="19">
        <v>2521</v>
      </c>
      <c r="O6" s="18">
        <v>2238</v>
      </c>
      <c r="P6" s="20">
        <v>4090</v>
      </c>
      <c r="Q6" s="17">
        <v>3071</v>
      </c>
      <c r="R6" s="17">
        <v>3383</v>
      </c>
      <c r="T6" s="13">
        <v>1390</v>
      </c>
      <c r="U6" s="14">
        <v>1197</v>
      </c>
      <c r="V6" s="15">
        <v>1175</v>
      </c>
      <c r="W6" s="14">
        <v>920</v>
      </c>
      <c r="X6" s="16">
        <v>1188</v>
      </c>
      <c r="Y6" s="13">
        <v>1002</v>
      </c>
      <c r="Z6" s="13">
        <v>1009</v>
      </c>
      <c r="AA6" s="17">
        <v>752</v>
      </c>
      <c r="AB6" s="18">
        <v>681</v>
      </c>
      <c r="AC6" s="19">
        <v>634</v>
      </c>
      <c r="AD6" s="18">
        <v>544</v>
      </c>
      <c r="AE6" s="20">
        <v>699</v>
      </c>
      <c r="AF6" s="17">
        <v>567</v>
      </c>
      <c r="AG6" s="17">
        <v>560</v>
      </c>
    </row>
    <row r="7" spans="1:33" s="2" customFormat="1" ht="15" customHeight="1">
      <c r="A7" s="9" t="s">
        <v>16</v>
      </c>
      <c r="B7" s="12">
        <f t="shared" si="0"/>
        <v>4659</v>
      </c>
      <c r="C7" s="4">
        <f t="shared" si="1"/>
        <v>2033</v>
      </c>
      <c r="D7" s="5"/>
      <c r="E7" s="13">
        <v>769</v>
      </c>
      <c r="F7" s="14">
        <v>701</v>
      </c>
      <c r="G7" s="15">
        <v>799</v>
      </c>
      <c r="H7" s="14">
        <v>538</v>
      </c>
      <c r="I7" s="16">
        <v>612</v>
      </c>
      <c r="J7" s="13">
        <v>654</v>
      </c>
      <c r="K7" s="13">
        <v>586</v>
      </c>
      <c r="L7" s="17">
        <v>322</v>
      </c>
      <c r="M7" s="18">
        <v>349</v>
      </c>
      <c r="N7" s="19">
        <v>335</v>
      </c>
      <c r="O7" s="18">
        <v>187</v>
      </c>
      <c r="P7" s="20">
        <v>298</v>
      </c>
      <c r="Q7" s="17">
        <v>309</v>
      </c>
      <c r="R7" s="17">
        <v>233</v>
      </c>
      <c r="T7" s="13">
        <v>372</v>
      </c>
      <c r="U7" s="14">
        <v>290</v>
      </c>
      <c r="V7" s="15">
        <v>457</v>
      </c>
      <c r="W7" s="14">
        <v>312</v>
      </c>
      <c r="X7" s="16">
        <v>208</v>
      </c>
      <c r="Y7" s="13">
        <v>137</v>
      </c>
      <c r="Z7" s="13">
        <v>184</v>
      </c>
      <c r="AA7" s="17">
        <v>154</v>
      </c>
      <c r="AB7" s="18">
        <v>163</v>
      </c>
      <c r="AC7" s="19">
        <v>190</v>
      </c>
      <c r="AD7" s="18">
        <v>107</v>
      </c>
      <c r="AE7" s="20">
        <v>131</v>
      </c>
      <c r="AF7" s="17">
        <v>70</v>
      </c>
      <c r="AG7" s="17">
        <v>74</v>
      </c>
    </row>
    <row r="8" spans="1:33" s="38" customFormat="1" ht="15" customHeight="1">
      <c r="A8" s="36" t="s">
        <v>40</v>
      </c>
      <c r="B8" s="12">
        <f t="shared" si="0"/>
        <v>298</v>
      </c>
      <c r="C8" s="4">
        <f t="shared" si="1"/>
        <v>118</v>
      </c>
      <c r="D8" s="37"/>
      <c r="E8" s="13">
        <v>51</v>
      </c>
      <c r="F8" s="14">
        <v>27</v>
      </c>
      <c r="G8" s="15">
        <v>16</v>
      </c>
      <c r="H8" s="14">
        <v>47</v>
      </c>
      <c r="I8" s="16">
        <v>50</v>
      </c>
      <c r="J8" s="13">
        <v>25</v>
      </c>
      <c r="K8" s="13">
        <v>82</v>
      </c>
      <c r="L8" s="17">
        <v>14</v>
      </c>
      <c r="M8" s="18">
        <v>12</v>
      </c>
      <c r="N8" s="19">
        <v>6</v>
      </c>
      <c r="O8" s="18">
        <v>22</v>
      </c>
      <c r="P8" s="20">
        <v>26</v>
      </c>
      <c r="Q8" s="17">
        <v>10</v>
      </c>
      <c r="R8" s="17">
        <v>28</v>
      </c>
      <c r="T8" s="13">
        <v>18</v>
      </c>
      <c r="U8" s="14">
        <v>9</v>
      </c>
      <c r="V8" s="15">
        <v>5</v>
      </c>
      <c r="W8" s="14">
        <v>19</v>
      </c>
      <c r="X8" s="16">
        <v>3</v>
      </c>
      <c r="Y8" s="13">
        <v>7</v>
      </c>
      <c r="Z8" s="13">
        <v>26</v>
      </c>
      <c r="AA8" s="17">
        <v>5</v>
      </c>
      <c r="AB8" s="18">
        <v>5</v>
      </c>
      <c r="AC8" s="19">
        <v>4</v>
      </c>
      <c r="AD8" s="18">
        <v>11</v>
      </c>
      <c r="AE8" s="20">
        <v>2</v>
      </c>
      <c r="AF8" s="17">
        <v>3</v>
      </c>
      <c r="AG8" s="17">
        <v>12</v>
      </c>
    </row>
    <row r="9" spans="1:33" ht="15" customHeight="1">
      <c r="A9" s="9" t="s">
        <v>17</v>
      </c>
      <c r="B9" s="12">
        <f t="shared" si="0"/>
        <v>3848</v>
      </c>
      <c r="C9" s="4">
        <f t="shared" si="1"/>
        <v>1802</v>
      </c>
      <c r="D9" s="5"/>
      <c r="E9" s="13">
        <v>623</v>
      </c>
      <c r="F9" s="14">
        <v>645</v>
      </c>
      <c r="G9" s="15">
        <v>525</v>
      </c>
      <c r="H9" s="14">
        <v>388</v>
      </c>
      <c r="I9" s="16">
        <v>638</v>
      </c>
      <c r="J9" s="13">
        <v>529</v>
      </c>
      <c r="K9" s="13">
        <v>500</v>
      </c>
      <c r="L9" s="17">
        <v>284</v>
      </c>
      <c r="M9" s="18">
        <v>290</v>
      </c>
      <c r="N9" s="19">
        <v>242</v>
      </c>
      <c r="O9" s="18">
        <v>200</v>
      </c>
      <c r="P9" s="20">
        <v>305</v>
      </c>
      <c r="Q9" s="17">
        <v>262</v>
      </c>
      <c r="R9" s="17">
        <v>219</v>
      </c>
      <c r="T9" s="13">
        <v>116</v>
      </c>
      <c r="U9" s="14">
        <v>134</v>
      </c>
      <c r="V9" s="15">
        <v>124</v>
      </c>
      <c r="W9" s="14">
        <v>80</v>
      </c>
      <c r="X9" s="16">
        <v>121</v>
      </c>
      <c r="Y9" s="13">
        <v>90</v>
      </c>
      <c r="Z9" s="13">
        <v>86</v>
      </c>
      <c r="AA9" s="17">
        <v>65</v>
      </c>
      <c r="AB9" s="18">
        <v>70</v>
      </c>
      <c r="AC9" s="19">
        <v>56</v>
      </c>
      <c r="AD9" s="18">
        <v>57</v>
      </c>
      <c r="AE9" s="20">
        <v>66</v>
      </c>
      <c r="AF9" s="17">
        <v>52</v>
      </c>
      <c r="AG9" s="17">
        <v>47</v>
      </c>
    </row>
    <row r="10" spans="1:33" s="38" customFormat="1" ht="15" customHeight="1">
      <c r="A10" s="36" t="s">
        <v>41</v>
      </c>
      <c r="B10" s="12">
        <f t="shared" si="0"/>
        <v>1597</v>
      </c>
      <c r="C10" s="4">
        <f t="shared" si="1"/>
        <v>621</v>
      </c>
      <c r="D10" s="37"/>
      <c r="E10" s="13">
        <v>240</v>
      </c>
      <c r="F10" s="14">
        <v>257</v>
      </c>
      <c r="G10" s="15">
        <v>149</v>
      </c>
      <c r="H10" s="14">
        <v>167</v>
      </c>
      <c r="I10" s="16">
        <v>313</v>
      </c>
      <c r="J10" s="13">
        <v>260</v>
      </c>
      <c r="K10" s="13">
        <v>211</v>
      </c>
      <c r="L10" s="17">
        <v>77</v>
      </c>
      <c r="M10" s="18">
        <v>104</v>
      </c>
      <c r="N10" s="19">
        <v>57</v>
      </c>
      <c r="O10" s="18">
        <v>75</v>
      </c>
      <c r="P10" s="20">
        <v>126</v>
      </c>
      <c r="Q10" s="17">
        <v>109</v>
      </c>
      <c r="R10" s="17">
        <v>73</v>
      </c>
      <c r="T10" s="13">
        <v>17</v>
      </c>
      <c r="U10" s="14">
        <v>26</v>
      </c>
      <c r="V10" s="15">
        <v>16</v>
      </c>
      <c r="W10" s="14">
        <v>20</v>
      </c>
      <c r="X10" s="16">
        <v>23</v>
      </c>
      <c r="Y10" s="13">
        <v>25</v>
      </c>
      <c r="Z10" s="13">
        <v>17</v>
      </c>
      <c r="AA10" s="17">
        <v>9</v>
      </c>
      <c r="AB10" s="18">
        <v>16</v>
      </c>
      <c r="AC10" s="19">
        <v>9</v>
      </c>
      <c r="AD10" s="18">
        <v>16</v>
      </c>
      <c r="AE10" s="20">
        <v>15</v>
      </c>
      <c r="AF10" s="17">
        <v>13</v>
      </c>
      <c r="AG10" s="17">
        <v>12</v>
      </c>
    </row>
    <row r="11" spans="1:33" ht="15" customHeight="1">
      <c r="A11" s="9" t="s">
        <v>18</v>
      </c>
      <c r="B11" s="12">
        <f aca="true" t="shared" si="2" ref="B11:B36">SUM(E11:K11)</f>
        <v>571</v>
      </c>
      <c r="C11" s="4">
        <f aca="true" t="shared" si="3" ref="C11:C26">SUM(L11:R11)</f>
        <v>321</v>
      </c>
      <c r="D11" s="5"/>
      <c r="E11" s="13">
        <v>60</v>
      </c>
      <c r="F11" s="14">
        <v>89</v>
      </c>
      <c r="G11" s="15">
        <v>85</v>
      </c>
      <c r="H11" s="14">
        <v>43</v>
      </c>
      <c r="I11" s="16">
        <v>74</v>
      </c>
      <c r="J11" s="13">
        <v>176</v>
      </c>
      <c r="K11" s="13">
        <v>44</v>
      </c>
      <c r="L11" s="17">
        <v>28</v>
      </c>
      <c r="M11" s="18">
        <v>55</v>
      </c>
      <c r="N11" s="19">
        <v>45</v>
      </c>
      <c r="O11" s="18">
        <v>33</v>
      </c>
      <c r="P11" s="20">
        <v>42</v>
      </c>
      <c r="Q11" s="17">
        <v>96</v>
      </c>
      <c r="R11" s="17">
        <v>22</v>
      </c>
      <c r="S11" s="1"/>
      <c r="T11" s="13">
        <v>6</v>
      </c>
      <c r="U11" s="14">
        <v>19</v>
      </c>
      <c r="V11" s="15">
        <v>22</v>
      </c>
      <c r="W11" s="14">
        <v>10</v>
      </c>
      <c r="X11" s="16">
        <v>11</v>
      </c>
      <c r="Y11" s="13">
        <v>37</v>
      </c>
      <c r="Z11" s="13">
        <v>2</v>
      </c>
      <c r="AA11" s="17">
        <v>2</v>
      </c>
      <c r="AB11" s="18">
        <v>14</v>
      </c>
      <c r="AC11" s="19">
        <v>11</v>
      </c>
      <c r="AD11" s="18">
        <v>10</v>
      </c>
      <c r="AE11" s="20">
        <v>6</v>
      </c>
      <c r="AF11" s="17">
        <v>18</v>
      </c>
      <c r="AG11" s="17">
        <v>1</v>
      </c>
    </row>
    <row r="12" spans="1:33" ht="15" customHeight="1">
      <c r="A12" s="9" t="s">
        <v>22</v>
      </c>
      <c r="B12" s="12">
        <f t="shared" si="2"/>
        <v>320</v>
      </c>
      <c r="C12" s="4">
        <f t="shared" si="3"/>
        <v>191</v>
      </c>
      <c r="D12" s="5"/>
      <c r="E12" s="13">
        <v>36</v>
      </c>
      <c r="F12" s="14">
        <v>58</v>
      </c>
      <c r="G12" s="15">
        <v>57</v>
      </c>
      <c r="H12" s="14">
        <v>29</v>
      </c>
      <c r="I12" s="16">
        <v>55</v>
      </c>
      <c r="J12" s="13">
        <v>49</v>
      </c>
      <c r="K12" s="13">
        <v>36</v>
      </c>
      <c r="L12" s="17">
        <v>21</v>
      </c>
      <c r="M12" s="18">
        <v>35</v>
      </c>
      <c r="N12" s="19">
        <v>29</v>
      </c>
      <c r="O12" s="18">
        <v>22</v>
      </c>
      <c r="P12" s="20">
        <v>34</v>
      </c>
      <c r="Q12" s="17">
        <v>31</v>
      </c>
      <c r="R12" s="17">
        <v>19</v>
      </c>
      <c r="S12" s="1"/>
      <c r="T12" s="13">
        <v>1</v>
      </c>
      <c r="U12" s="14">
        <v>12</v>
      </c>
      <c r="V12" s="15">
        <v>9</v>
      </c>
      <c r="W12" s="14">
        <v>7</v>
      </c>
      <c r="X12" s="16">
        <v>8</v>
      </c>
      <c r="Y12" s="13">
        <v>4</v>
      </c>
      <c r="Z12" s="13">
        <v>2</v>
      </c>
      <c r="AA12" s="17">
        <v>1</v>
      </c>
      <c r="AB12" s="18">
        <v>9</v>
      </c>
      <c r="AC12" s="19">
        <v>5</v>
      </c>
      <c r="AD12" s="18">
        <v>7</v>
      </c>
      <c r="AE12" s="20">
        <v>5</v>
      </c>
      <c r="AF12" s="17">
        <v>4</v>
      </c>
      <c r="AG12" s="17">
        <v>1</v>
      </c>
    </row>
    <row r="13" spans="1:33" ht="15" customHeight="1">
      <c r="A13" s="9" t="s">
        <v>19</v>
      </c>
      <c r="B13" s="12">
        <f>SUM(E13:K13)</f>
        <v>1502</v>
      </c>
      <c r="C13" s="4">
        <f>SUM(L13:R13)</f>
        <v>755</v>
      </c>
      <c r="D13" s="5"/>
      <c r="E13" s="13">
        <v>270</v>
      </c>
      <c r="F13" s="14">
        <v>240</v>
      </c>
      <c r="G13" s="15">
        <v>221</v>
      </c>
      <c r="H13" s="14">
        <v>177</v>
      </c>
      <c r="I13" s="16">
        <v>279</v>
      </c>
      <c r="J13" s="13">
        <v>63</v>
      </c>
      <c r="K13" s="13">
        <v>252</v>
      </c>
      <c r="L13" s="17">
        <v>141</v>
      </c>
      <c r="M13" s="18">
        <v>111</v>
      </c>
      <c r="N13" s="19">
        <v>111</v>
      </c>
      <c r="O13" s="18">
        <v>90</v>
      </c>
      <c r="P13" s="20">
        <v>151</v>
      </c>
      <c r="Q13" s="17">
        <v>34</v>
      </c>
      <c r="R13" s="17">
        <v>117</v>
      </c>
      <c r="S13" s="1"/>
      <c r="T13" s="13">
        <v>88</v>
      </c>
      <c r="U13" s="14">
        <v>86</v>
      </c>
      <c r="V13" s="15">
        <v>70</v>
      </c>
      <c r="W13" s="14">
        <v>51</v>
      </c>
      <c r="X13" s="16">
        <v>87</v>
      </c>
      <c r="Y13" s="13">
        <v>26</v>
      </c>
      <c r="Z13" s="13">
        <v>72</v>
      </c>
      <c r="AA13" s="17">
        <v>49</v>
      </c>
      <c r="AB13" s="18">
        <v>41</v>
      </c>
      <c r="AC13" s="19">
        <v>33</v>
      </c>
      <c r="AD13" s="18">
        <v>37</v>
      </c>
      <c r="AE13" s="20">
        <v>44</v>
      </c>
      <c r="AF13" s="17">
        <v>15</v>
      </c>
      <c r="AG13" s="17">
        <v>39</v>
      </c>
    </row>
    <row r="14" spans="1:33" ht="15" customHeight="1">
      <c r="A14" s="9" t="s">
        <v>20</v>
      </c>
      <c r="B14" s="12">
        <f t="shared" si="2"/>
        <v>2073</v>
      </c>
      <c r="C14" s="4">
        <f t="shared" si="3"/>
        <v>1076</v>
      </c>
      <c r="D14" s="5"/>
      <c r="E14" s="13">
        <v>330</v>
      </c>
      <c r="F14" s="14">
        <v>329</v>
      </c>
      <c r="G14" s="15">
        <v>306</v>
      </c>
      <c r="H14" s="14">
        <v>220</v>
      </c>
      <c r="I14" s="16">
        <v>353</v>
      </c>
      <c r="J14" s="13">
        <v>239</v>
      </c>
      <c r="K14" s="13">
        <v>296</v>
      </c>
      <c r="L14" s="17">
        <v>169</v>
      </c>
      <c r="M14" s="18">
        <v>166</v>
      </c>
      <c r="N14" s="19">
        <v>156</v>
      </c>
      <c r="O14" s="18">
        <v>123</v>
      </c>
      <c r="P14" s="20">
        <v>193</v>
      </c>
      <c r="Q14" s="17">
        <v>130</v>
      </c>
      <c r="R14" s="17">
        <v>139</v>
      </c>
      <c r="S14" s="1"/>
      <c r="T14" s="13">
        <v>94</v>
      </c>
      <c r="U14" s="14">
        <v>105</v>
      </c>
      <c r="V14" s="15">
        <v>92</v>
      </c>
      <c r="W14" s="14">
        <v>61</v>
      </c>
      <c r="X14" s="16">
        <v>98</v>
      </c>
      <c r="Y14" s="13">
        <v>63</v>
      </c>
      <c r="Z14" s="13">
        <v>74</v>
      </c>
      <c r="AA14" s="17">
        <v>51</v>
      </c>
      <c r="AB14" s="18">
        <v>55</v>
      </c>
      <c r="AC14" s="19">
        <v>44</v>
      </c>
      <c r="AD14" s="18">
        <v>47</v>
      </c>
      <c r="AE14" s="20">
        <v>50</v>
      </c>
      <c r="AF14" s="17">
        <v>33</v>
      </c>
      <c r="AG14" s="17">
        <v>40</v>
      </c>
    </row>
    <row r="15" spans="1:33" ht="15" customHeight="1">
      <c r="A15" s="9" t="s">
        <v>21</v>
      </c>
      <c r="B15" s="12">
        <f t="shared" si="2"/>
        <v>970</v>
      </c>
      <c r="C15" s="4">
        <f t="shared" si="3"/>
        <v>289</v>
      </c>
      <c r="D15" s="5"/>
      <c r="E15" s="13">
        <v>159</v>
      </c>
      <c r="F15" s="14">
        <v>198</v>
      </c>
      <c r="G15" s="15">
        <v>84</v>
      </c>
      <c r="H15" s="14">
        <v>83</v>
      </c>
      <c r="I15" s="16">
        <v>182</v>
      </c>
      <c r="J15" s="13">
        <v>164</v>
      </c>
      <c r="K15" s="13">
        <v>100</v>
      </c>
      <c r="L15" s="17">
        <v>41</v>
      </c>
      <c r="M15" s="18">
        <v>63</v>
      </c>
      <c r="N15" s="19">
        <v>19</v>
      </c>
      <c r="O15" s="18">
        <v>25</v>
      </c>
      <c r="P15" s="20">
        <v>60</v>
      </c>
      <c r="Q15" s="17">
        <v>58</v>
      </c>
      <c r="R15" s="17">
        <v>23</v>
      </c>
      <c r="S15" s="1"/>
      <c r="T15" s="13">
        <v>3</v>
      </c>
      <c r="U15" s="14">
        <v>10</v>
      </c>
      <c r="V15" s="15">
        <v>4</v>
      </c>
      <c r="W15" s="14">
        <v>5</v>
      </c>
      <c r="X15" s="16">
        <v>3</v>
      </c>
      <c r="Y15" s="13">
        <v>8</v>
      </c>
      <c r="Z15" s="13">
        <v>0</v>
      </c>
      <c r="AA15" s="17">
        <v>2</v>
      </c>
      <c r="AB15" s="18">
        <v>4</v>
      </c>
      <c r="AC15" s="19">
        <v>2</v>
      </c>
      <c r="AD15" s="18">
        <v>4</v>
      </c>
      <c r="AE15" s="20">
        <v>2</v>
      </c>
      <c r="AF15" s="17">
        <v>4</v>
      </c>
      <c r="AG15" s="17">
        <v>0</v>
      </c>
    </row>
    <row r="16" spans="1:33" ht="15" customHeight="1">
      <c r="A16" s="9" t="s">
        <v>10</v>
      </c>
      <c r="B16" s="12">
        <f t="shared" si="2"/>
        <v>805</v>
      </c>
      <c r="C16" s="4">
        <f t="shared" si="3"/>
        <v>437</v>
      </c>
      <c r="D16" s="5"/>
      <c r="E16" s="13">
        <v>134</v>
      </c>
      <c r="F16" s="14">
        <v>118</v>
      </c>
      <c r="G16" s="15">
        <v>135</v>
      </c>
      <c r="H16" s="14">
        <v>85</v>
      </c>
      <c r="I16" s="16">
        <v>103</v>
      </c>
      <c r="J16" s="13">
        <v>126</v>
      </c>
      <c r="K16" s="13">
        <v>104</v>
      </c>
      <c r="L16" s="17">
        <v>74</v>
      </c>
      <c r="M16" s="18">
        <v>61</v>
      </c>
      <c r="N16" s="19">
        <v>67</v>
      </c>
      <c r="O16" s="18">
        <v>52</v>
      </c>
      <c r="P16" s="20">
        <v>52</v>
      </c>
      <c r="Q16" s="17">
        <v>74</v>
      </c>
      <c r="R16" s="17">
        <v>57</v>
      </c>
      <c r="S16" s="1"/>
      <c r="T16" s="13">
        <v>19</v>
      </c>
      <c r="U16" s="14">
        <v>19</v>
      </c>
      <c r="V16" s="15">
        <v>28</v>
      </c>
      <c r="W16" s="14">
        <v>14</v>
      </c>
      <c r="X16" s="16">
        <v>20</v>
      </c>
      <c r="Y16" s="13">
        <v>19</v>
      </c>
      <c r="Z16" s="13">
        <v>12</v>
      </c>
      <c r="AA16" s="17">
        <v>12</v>
      </c>
      <c r="AB16" s="18">
        <v>11</v>
      </c>
      <c r="AC16" s="19">
        <v>10</v>
      </c>
      <c r="AD16" s="18">
        <v>6</v>
      </c>
      <c r="AE16" s="20">
        <v>14</v>
      </c>
      <c r="AF16" s="17">
        <v>15</v>
      </c>
      <c r="AG16" s="17">
        <v>7</v>
      </c>
    </row>
    <row r="17" spans="1:33" ht="15" customHeight="1">
      <c r="A17" s="9" t="s">
        <v>28</v>
      </c>
      <c r="B17" s="12">
        <f t="shared" si="2"/>
        <v>44528</v>
      </c>
      <c r="C17" s="4">
        <f t="shared" si="3"/>
        <v>23118</v>
      </c>
      <c r="D17" s="5"/>
      <c r="E17" s="13">
        <v>6927</v>
      </c>
      <c r="F17" s="14">
        <v>7254</v>
      </c>
      <c r="G17" s="15">
        <v>5096</v>
      </c>
      <c r="H17" s="14">
        <v>4433</v>
      </c>
      <c r="I17" s="16">
        <v>7697</v>
      </c>
      <c r="J17" s="13">
        <v>6014</v>
      </c>
      <c r="K17" s="13">
        <v>7107</v>
      </c>
      <c r="L17" s="17">
        <v>3455</v>
      </c>
      <c r="M17" s="18">
        <v>3878</v>
      </c>
      <c r="N17" s="19">
        <v>2665</v>
      </c>
      <c r="O17" s="18">
        <v>2278</v>
      </c>
      <c r="P17" s="20">
        <v>4183</v>
      </c>
      <c r="Q17" s="17">
        <v>3217</v>
      </c>
      <c r="R17" s="17">
        <v>3442</v>
      </c>
      <c r="S17" s="1"/>
      <c r="T17" s="13">
        <v>1529</v>
      </c>
      <c r="U17" s="14">
        <v>1306</v>
      </c>
      <c r="V17" s="15">
        <v>1458</v>
      </c>
      <c r="W17" s="14">
        <v>1095</v>
      </c>
      <c r="X17" s="16">
        <v>1216</v>
      </c>
      <c r="Y17" s="13">
        <v>1032</v>
      </c>
      <c r="Z17" s="13">
        <v>1038</v>
      </c>
      <c r="AA17" s="17">
        <v>771</v>
      </c>
      <c r="AB17" s="18">
        <v>725</v>
      </c>
      <c r="AC17" s="19">
        <v>728</v>
      </c>
      <c r="AD17" s="18">
        <v>560</v>
      </c>
      <c r="AE17" s="20">
        <v>728</v>
      </c>
      <c r="AF17" s="17">
        <v>559</v>
      </c>
      <c r="AG17" s="17">
        <v>549</v>
      </c>
    </row>
    <row r="18" spans="1:33" ht="15" customHeight="1">
      <c r="A18" s="9" t="s">
        <v>24</v>
      </c>
      <c r="B18" s="12">
        <f t="shared" si="2"/>
        <v>42257</v>
      </c>
      <c r="C18" s="4">
        <f t="shared" si="3"/>
        <v>21867</v>
      </c>
      <c r="D18" s="5"/>
      <c r="E18" s="13">
        <v>6610</v>
      </c>
      <c r="F18" s="14">
        <v>6917</v>
      </c>
      <c r="G18" s="15">
        <v>4900</v>
      </c>
      <c r="H18" s="14">
        <v>3981</v>
      </c>
      <c r="I18" s="16">
        <v>7638</v>
      </c>
      <c r="J18" s="13">
        <v>5496</v>
      </c>
      <c r="K18" s="13">
        <v>6715</v>
      </c>
      <c r="L18" s="17">
        <v>3296</v>
      </c>
      <c r="M18" s="18">
        <v>3685</v>
      </c>
      <c r="N18" s="19">
        <v>2558</v>
      </c>
      <c r="O18" s="18">
        <v>2021</v>
      </c>
      <c r="P18" s="20">
        <v>4159</v>
      </c>
      <c r="Q18" s="17">
        <v>2921</v>
      </c>
      <c r="R18" s="17">
        <v>3227</v>
      </c>
      <c r="S18" s="1"/>
      <c r="T18" s="13">
        <v>1510</v>
      </c>
      <c r="U18" s="14">
        <v>1262</v>
      </c>
      <c r="V18" s="15">
        <v>1443</v>
      </c>
      <c r="W18" s="14">
        <v>1060</v>
      </c>
      <c r="X18" s="16">
        <v>1215</v>
      </c>
      <c r="Y18" s="13">
        <v>1009</v>
      </c>
      <c r="Z18" s="13">
        <v>1013</v>
      </c>
      <c r="AA18" s="17">
        <v>762</v>
      </c>
      <c r="AB18" s="18">
        <v>703</v>
      </c>
      <c r="AC18" s="19">
        <v>723</v>
      </c>
      <c r="AD18" s="18">
        <v>534</v>
      </c>
      <c r="AE18" s="20">
        <v>727</v>
      </c>
      <c r="AF18" s="17">
        <v>547</v>
      </c>
      <c r="AG18" s="17">
        <v>537</v>
      </c>
    </row>
    <row r="19" spans="1:33" ht="15" customHeight="1">
      <c r="A19" s="9" t="s">
        <v>23</v>
      </c>
      <c r="B19" s="12">
        <f t="shared" si="2"/>
        <v>1891</v>
      </c>
      <c r="C19" s="4">
        <f t="shared" si="3"/>
        <v>953</v>
      </c>
      <c r="D19" s="5"/>
      <c r="E19" s="13">
        <v>295</v>
      </c>
      <c r="F19" s="14">
        <v>261</v>
      </c>
      <c r="G19" s="15">
        <v>232</v>
      </c>
      <c r="H19" s="14">
        <v>204</v>
      </c>
      <c r="I19" s="16">
        <v>328</v>
      </c>
      <c r="J19" s="13">
        <v>266</v>
      </c>
      <c r="K19" s="13">
        <v>305</v>
      </c>
      <c r="L19" s="17">
        <v>141</v>
      </c>
      <c r="M19" s="18">
        <v>145</v>
      </c>
      <c r="N19" s="19">
        <v>107</v>
      </c>
      <c r="O19" s="18">
        <v>105</v>
      </c>
      <c r="P19" s="20">
        <v>166</v>
      </c>
      <c r="Q19" s="17">
        <v>139</v>
      </c>
      <c r="R19" s="17">
        <v>150</v>
      </c>
      <c r="S19" s="1"/>
      <c r="T19" s="13">
        <v>15</v>
      </c>
      <c r="U19" s="14">
        <v>15</v>
      </c>
      <c r="V19" s="15">
        <v>10</v>
      </c>
      <c r="W19" s="14">
        <v>8</v>
      </c>
      <c r="X19" s="16">
        <v>12</v>
      </c>
      <c r="Y19" s="13">
        <v>4</v>
      </c>
      <c r="Z19" s="13">
        <v>10</v>
      </c>
      <c r="AA19" s="17">
        <v>9</v>
      </c>
      <c r="AB19" s="18">
        <v>8</v>
      </c>
      <c r="AC19" s="19">
        <v>7</v>
      </c>
      <c r="AD19" s="18">
        <v>5</v>
      </c>
      <c r="AE19" s="20">
        <v>10</v>
      </c>
      <c r="AF19" s="17">
        <v>3</v>
      </c>
      <c r="AG19" s="17">
        <v>7</v>
      </c>
    </row>
    <row r="20" spans="1:33" ht="15" customHeight="1">
      <c r="A20" s="9" t="s">
        <v>24</v>
      </c>
      <c r="B20" s="12">
        <f t="shared" si="2"/>
        <v>1875</v>
      </c>
      <c r="C20" s="4">
        <f t="shared" si="3"/>
        <v>947</v>
      </c>
      <c r="D20" s="5"/>
      <c r="E20" s="13">
        <v>293</v>
      </c>
      <c r="F20" s="14">
        <v>259</v>
      </c>
      <c r="G20" s="15">
        <v>231</v>
      </c>
      <c r="H20" s="14">
        <v>198</v>
      </c>
      <c r="I20" s="16">
        <v>328</v>
      </c>
      <c r="J20" s="13">
        <v>262</v>
      </c>
      <c r="K20" s="13">
        <v>304</v>
      </c>
      <c r="L20" s="17">
        <v>141</v>
      </c>
      <c r="M20" s="18">
        <v>143</v>
      </c>
      <c r="N20" s="19">
        <v>107</v>
      </c>
      <c r="O20" s="18">
        <v>102</v>
      </c>
      <c r="P20" s="20">
        <v>166</v>
      </c>
      <c r="Q20" s="17">
        <v>138</v>
      </c>
      <c r="R20" s="17">
        <v>150</v>
      </c>
      <c r="S20" s="1"/>
      <c r="T20" s="13">
        <v>15</v>
      </c>
      <c r="U20" s="14">
        <v>15</v>
      </c>
      <c r="V20" s="15">
        <v>10</v>
      </c>
      <c r="W20" s="14">
        <v>7</v>
      </c>
      <c r="X20" s="16">
        <v>12</v>
      </c>
      <c r="Y20" s="13">
        <v>4</v>
      </c>
      <c r="Z20" s="13">
        <v>10</v>
      </c>
      <c r="AA20" s="17">
        <v>9</v>
      </c>
      <c r="AB20" s="18">
        <v>8</v>
      </c>
      <c r="AC20" s="19">
        <v>7</v>
      </c>
      <c r="AD20" s="18">
        <v>4</v>
      </c>
      <c r="AE20" s="20">
        <v>10</v>
      </c>
      <c r="AF20" s="17">
        <v>3</v>
      </c>
      <c r="AG20" s="17">
        <v>7</v>
      </c>
    </row>
    <row r="21" spans="1:33" ht="15" customHeight="1">
      <c r="A21" s="9" t="s">
        <v>25</v>
      </c>
      <c r="B21" s="12">
        <f t="shared" si="2"/>
        <v>1089</v>
      </c>
      <c r="C21" s="4">
        <f t="shared" si="3"/>
        <v>572</v>
      </c>
      <c r="D21" s="5"/>
      <c r="E21" s="13">
        <v>185</v>
      </c>
      <c r="F21" s="14">
        <v>141</v>
      </c>
      <c r="G21" s="15">
        <v>185</v>
      </c>
      <c r="H21" s="14">
        <v>129</v>
      </c>
      <c r="I21" s="16">
        <v>139</v>
      </c>
      <c r="J21" s="13">
        <v>140</v>
      </c>
      <c r="K21" s="13">
        <v>170</v>
      </c>
      <c r="L21" s="17">
        <v>94</v>
      </c>
      <c r="M21" s="18">
        <v>82</v>
      </c>
      <c r="N21" s="19">
        <v>83</v>
      </c>
      <c r="O21" s="18">
        <v>77</v>
      </c>
      <c r="P21" s="20">
        <v>73</v>
      </c>
      <c r="Q21" s="17">
        <v>70</v>
      </c>
      <c r="R21" s="17">
        <v>93</v>
      </c>
      <c r="S21" s="1"/>
      <c r="T21" s="13">
        <v>15</v>
      </c>
      <c r="U21" s="14">
        <v>15</v>
      </c>
      <c r="V21" s="15">
        <v>10</v>
      </c>
      <c r="W21" s="14">
        <v>8</v>
      </c>
      <c r="X21" s="16">
        <v>12</v>
      </c>
      <c r="Y21" s="13">
        <v>4</v>
      </c>
      <c r="Z21" s="13">
        <v>10</v>
      </c>
      <c r="AA21" s="17">
        <v>9</v>
      </c>
      <c r="AB21" s="18">
        <v>8</v>
      </c>
      <c r="AC21" s="19">
        <v>7</v>
      </c>
      <c r="AD21" s="18">
        <v>5</v>
      </c>
      <c r="AE21" s="20">
        <v>10</v>
      </c>
      <c r="AF21" s="17">
        <v>3</v>
      </c>
      <c r="AG21" s="17">
        <v>7</v>
      </c>
    </row>
    <row r="22" spans="1:33" ht="15" customHeight="1">
      <c r="A22" s="9" t="s">
        <v>24</v>
      </c>
      <c r="B22" s="12">
        <f>SUM(E22:K22)</f>
        <v>1080</v>
      </c>
      <c r="C22" s="4">
        <f>SUM(L22:R22)</f>
        <v>569</v>
      </c>
      <c r="D22" s="5"/>
      <c r="E22" s="13">
        <v>183</v>
      </c>
      <c r="F22" s="14">
        <v>141</v>
      </c>
      <c r="G22" s="15">
        <v>184</v>
      </c>
      <c r="H22" s="14">
        <v>125</v>
      </c>
      <c r="I22" s="16">
        <v>139</v>
      </c>
      <c r="J22" s="13">
        <v>139</v>
      </c>
      <c r="K22" s="13">
        <v>169</v>
      </c>
      <c r="L22" s="17">
        <v>94</v>
      </c>
      <c r="M22" s="18">
        <v>82</v>
      </c>
      <c r="N22" s="19">
        <v>83</v>
      </c>
      <c r="O22" s="18">
        <v>75</v>
      </c>
      <c r="P22" s="20">
        <v>73</v>
      </c>
      <c r="Q22" s="17">
        <v>69</v>
      </c>
      <c r="R22" s="17">
        <v>93</v>
      </c>
      <c r="S22" s="1"/>
      <c r="T22" s="13">
        <v>15</v>
      </c>
      <c r="U22" s="14">
        <v>15</v>
      </c>
      <c r="V22" s="15">
        <v>10</v>
      </c>
      <c r="W22" s="14">
        <v>7</v>
      </c>
      <c r="X22" s="16">
        <v>12</v>
      </c>
      <c r="Y22" s="13">
        <v>4</v>
      </c>
      <c r="Z22" s="13">
        <v>10</v>
      </c>
      <c r="AA22" s="17">
        <v>9</v>
      </c>
      <c r="AB22" s="18">
        <v>8</v>
      </c>
      <c r="AC22" s="19">
        <v>7</v>
      </c>
      <c r="AD22" s="18">
        <v>4</v>
      </c>
      <c r="AE22" s="20">
        <v>10</v>
      </c>
      <c r="AF22" s="17">
        <v>3</v>
      </c>
      <c r="AG22" s="17">
        <v>7</v>
      </c>
    </row>
    <row r="23" spans="1:33" ht="15" customHeight="1">
      <c r="A23" s="9" t="s">
        <v>26</v>
      </c>
      <c r="B23" s="12">
        <f t="shared" si="2"/>
        <v>805</v>
      </c>
      <c r="C23" s="4">
        <f t="shared" si="3"/>
        <v>384</v>
      </c>
      <c r="D23" s="5"/>
      <c r="E23" s="13">
        <v>110</v>
      </c>
      <c r="F23" s="14">
        <v>121</v>
      </c>
      <c r="G23" s="15">
        <v>47</v>
      </c>
      <c r="H23" s="14">
        <v>76</v>
      </c>
      <c r="I23" s="16">
        <v>189</v>
      </c>
      <c r="J23" s="13">
        <v>127</v>
      </c>
      <c r="K23" s="13">
        <v>135</v>
      </c>
      <c r="L23" s="17">
        <v>47</v>
      </c>
      <c r="M23" s="18">
        <v>64</v>
      </c>
      <c r="N23" s="19">
        <v>24</v>
      </c>
      <c r="O23" s="18">
        <v>29</v>
      </c>
      <c r="P23" s="20">
        <v>93</v>
      </c>
      <c r="Q23" s="17">
        <v>70</v>
      </c>
      <c r="R23" s="17">
        <v>57</v>
      </c>
      <c r="S23" s="1"/>
      <c r="T23" s="13">
        <v>0</v>
      </c>
      <c r="U23" s="14">
        <v>0</v>
      </c>
      <c r="V23" s="15">
        <v>0</v>
      </c>
      <c r="W23" s="14">
        <v>0</v>
      </c>
      <c r="X23" s="16">
        <v>0</v>
      </c>
      <c r="Y23" s="13">
        <v>0</v>
      </c>
      <c r="Z23" s="13">
        <v>0</v>
      </c>
      <c r="AA23" s="17">
        <v>0</v>
      </c>
      <c r="AB23" s="18">
        <v>0</v>
      </c>
      <c r="AC23" s="19">
        <v>0</v>
      </c>
      <c r="AD23" s="18">
        <v>0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24</v>
      </c>
      <c r="B24" s="12">
        <f t="shared" si="2"/>
        <v>798</v>
      </c>
      <c r="C24" s="4">
        <f t="shared" si="3"/>
        <v>381</v>
      </c>
      <c r="D24" s="5"/>
      <c r="E24" s="13">
        <v>110</v>
      </c>
      <c r="F24" s="14">
        <v>119</v>
      </c>
      <c r="G24" s="15">
        <v>47</v>
      </c>
      <c r="H24" s="14">
        <v>74</v>
      </c>
      <c r="I24" s="16">
        <v>189</v>
      </c>
      <c r="J24" s="13">
        <v>124</v>
      </c>
      <c r="K24" s="13">
        <v>135</v>
      </c>
      <c r="L24" s="17">
        <v>47</v>
      </c>
      <c r="M24" s="18">
        <v>62</v>
      </c>
      <c r="N24" s="19">
        <v>24</v>
      </c>
      <c r="O24" s="18">
        <v>28</v>
      </c>
      <c r="P24" s="20">
        <v>93</v>
      </c>
      <c r="Q24" s="17">
        <v>70</v>
      </c>
      <c r="R24" s="17">
        <v>57</v>
      </c>
      <c r="S24" s="1"/>
      <c r="T24" s="13">
        <v>0</v>
      </c>
      <c r="U24" s="14">
        <v>0</v>
      </c>
      <c r="V24" s="15">
        <v>0</v>
      </c>
      <c r="W24" s="14">
        <v>0</v>
      </c>
      <c r="X24" s="16">
        <v>0</v>
      </c>
      <c r="Y24" s="13">
        <v>0</v>
      </c>
      <c r="Z24" s="13">
        <v>0</v>
      </c>
      <c r="AA24" s="17">
        <v>0</v>
      </c>
      <c r="AB24" s="18">
        <v>0</v>
      </c>
      <c r="AC24" s="19">
        <v>0</v>
      </c>
      <c r="AD24" s="18">
        <v>0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27</v>
      </c>
      <c r="B25" s="12">
        <f t="shared" si="2"/>
        <v>6446</v>
      </c>
      <c r="C25" s="4">
        <f t="shared" si="3"/>
        <v>3348</v>
      </c>
      <c r="D25" s="5"/>
      <c r="E25" s="13">
        <v>1069</v>
      </c>
      <c r="F25" s="14">
        <v>1009</v>
      </c>
      <c r="G25" s="15">
        <v>868</v>
      </c>
      <c r="H25" s="14">
        <v>655</v>
      </c>
      <c r="I25" s="16">
        <v>945</v>
      </c>
      <c r="J25" s="13">
        <v>1082</v>
      </c>
      <c r="K25" s="13">
        <v>818</v>
      </c>
      <c r="L25" s="17">
        <v>555</v>
      </c>
      <c r="M25" s="18">
        <v>536</v>
      </c>
      <c r="N25" s="19">
        <v>457</v>
      </c>
      <c r="O25" s="18">
        <v>330</v>
      </c>
      <c r="P25" s="20">
        <v>473</v>
      </c>
      <c r="Q25" s="17">
        <v>570</v>
      </c>
      <c r="R25" s="17">
        <v>427</v>
      </c>
      <c r="S25" s="1"/>
      <c r="T25" s="13">
        <v>219</v>
      </c>
      <c r="U25" s="14">
        <v>155</v>
      </c>
      <c r="V25" s="15">
        <v>191</v>
      </c>
      <c r="W25" s="14">
        <v>160</v>
      </c>
      <c r="X25" s="16">
        <v>182</v>
      </c>
      <c r="Y25" s="13">
        <v>250</v>
      </c>
      <c r="Z25" s="13">
        <v>132</v>
      </c>
      <c r="AA25" s="17">
        <v>116</v>
      </c>
      <c r="AB25" s="18">
        <v>81</v>
      </c>
      <c r="AC25" s="19">
        <v>89</v>
      </c>
      <c r="AD25" s="18">
        <v>81</v>
      </c>
      <c r="AE25" s="20">
        <v>98</v>
      </c>
      <c r="AF25" s="17">
        <v>136</v>
      </c>
      <c r="AG25" s="17">
        <v>73</v>
      </c>
    </row>
    <row r="26" spans="1:33" ht="15" customHeight="1">
      <c r="A26" s="9" t="s">
        <v>24</v>
      </c>
      <c r="B26" s="12">
        <f t="shared" si="2"/>
        <v>5952</v>
      </c>
      <c r="C26" s="4">
        <f t="shared" si="3"/>
        <v>3088</v>
      </c>
      <c r="D26" s="5"/>
      <c r="E26" s="13">
        <v>980</v>
      </c>
      <c r="F26" s="14">
        <v>956</v>
      </c>
      <c r="G26" s="15">
        <v>822</v>
      </c>
      <c r="H26" s="14">
        <v>521</v>
      </c>
      <c r="I26" s="16">
        <v>928</v>
      </c>
      <c r="J26" s="13">
        <v>986</v>
      </c>
      <c r="K26" s="13">
        <v>759</v>
      </c>
      <c r="L26" s="17">
        <v>501</v>
      </c>
      <c r="M26" s="18">
        <v>508</v>
      </c>
      <c r="N26" s="19">
        <v>431</v>
      </c>
      <c r="O26" s="18">
        <v>255</v>
      </c>
      <c r="P26" s="20">
        <v>471</v>
      </c>
      <c r="Q26" s="17">
        <v>517</v>
      </c>
      <c r="R26" s="17">
        <v>405</v>
      </c>
      <c r="S26" s="1"/>
      <c r="T26" s="13">
        <v>216</v>
      </c>
      <c r="U26" s="14">
        <v>150</v>
      </c>
      <c r="V26" s="15">
        <v>189</v>
      </c>
      <c r="W26" s="14">
        <v>150</v>
      </c>
      <c r="X26" s="16">
        <v>182</v>
      </c>
      <c r="Y26" s="13">
        <v>243</v>
      </c>
      <c r="Z26" s="13">
        <v>130</v>
      </c>
      <c r="AA26" s="17">
        <v>114</v>
      </c>
      <c r="AB26" s="18">
        <v>78</v>
      </c>
      <c r="AC26" s="19">
        <v>87</v>
      </c>
      <c r="AD26" s="18">
        <v>74</v>
      </c>
      <c r="AE26" s="20">
        <v>98</v>
      </c>
      <c r="AF26" s="17">
        <v>132</v>
      </c>
      <c r="AG26" s="17">
        <v>72</v>
      </c>
    </row>
    <row r="27" spans="1:33" ht="15" customHeight="1">
      <c r="A27" s="9" t="s">
        <v>29</v>
      </c>
      <c r="B27" s="12">
        <f t="shared" si="2"/>
        <v>8074</v>
      </c>
      <c r="C27" s="35"/>
      <c r="D27" s="5"/>
      <c r="E27" s="13">
        <v>1219</v>
      </c>
      <c r="F27" s="14">
        <v>955</v>
      </c>
      <c r="G27" s="15">
        <v>1093</v>
      </c>
      <c r="H27" s="14">
        <v>1069</v>
      </c>
      <c r="I27" s="16">
        <v>1515</v>
      </c>
      <c r="J27" s="13">
        <v>1451</v>
      </c>
      <c r="K27" s="13">
        <v>772</v>
      </c>
      <c r="L27" s="26"/>
      <c r="M27" s="27"/>
      <c r="N27" s="28"/>
      <c r="O27" s="27"/>
      <c r="P27" s="29"/>
      <c r="Q27" s="26"/>
      <c r="R27" s="26"/>
      <c r="S27" s="1"/>
      <c r="T27" s="30"/>
      <c r="U27" s="31"/>
      <c r="V27" s="32"/>
      <c r="W27" s="31"/>
      <c r="X27" s="33"/>
      <c r="Y27" s="30"/>
      <c r="Z27" s="30"/>
      <c r="AA27" s="26"/>
      <c r="AB27" s="27"/>
      <c r="AC27" s="28"/>
      <c r="AD27" s="27"/>
      <c r="AE27" s="29"/>
      <c r="AF27" s="26"/>
      <c r="AG27" s="26"/>
    </row>
    <row r="28" spans="1:33" s="1" customFormat="1" ht="15" customHeight="1">
      <c r="A28" s="39" t="s">
        <v>42</v>
      </c>
      <c r="B28" s="12">
        <f t="shared" si="2"/>
        <v>8067</v>
      </c>
      <c r="C28" s="35"/>
      <c r="D28" s="25"/>
      <c r="E28" s="13">
        <v>1215</v>
      </c>
      <c r="F28" s="14">
        <v>956</v>
      </c>
      <c r="G28" s="15">
        <v>1086</v>
      </c>
      <c r="H28" s="14">
        <v>1069</v>
      </c>
      <c r="I28" s="16">
        <v>1514</v>
      </c>
      <c r="J28" s="13">
        <v>1457</v>
      </c>
      <c r="K28" s="13">
        <v>770</v>
      </c>
      <c r="L28" s="26"/>
      <c r="M28" s="27"/>
      <c r="N28" s="28"/>
      <c r="O28" s="27"/>
      <c r="P28" s="29"/>
      <c r="Q28" s="26"/>
      <c r="R28" s="26"/>
      <c r="T28" s="30"/>
      <c r="U28" s="31"/>
      <c r="V28" s="32"/>
      <c r="W28" s="31"/>
      <c r="X28" s="33"/>
      <c r="Y28" s="30"/>
      <c r="Z28" s="30"/>
      <c r="AA28" s="26"/>
      <c r="AB28" s="27"/>
      <c r="AC28" s="28"/>
      <c r="AD28" s="27"/>
      <c r="AE28" s="29"/>
      <c r="AF28" s="26"/>
      <c r="AG28" s="26"/>
    </row>
    <row r="29" spans="1:33" s="1" customFormat="1" ht="15" customHeight="1">
      <c r="A29" s="39" t="s">
        <v>30</v>
      </c>
      <c r="B29" s="12">
        <f t="shared" si="2"/>
        <v>1462</v>
      </c>
      <c r="C29" s="35"/>
      <c r="D29" s="25"/>
      <c r="E29" s="13">
        <v>150</v>
      </c>
      <c r="F29" s="14">
        <v>205</v>
      </c>
      <c r="G29" s="15">
        <v>192</v>
      </c>
      <c r="H29" s="14">
        <v>279</v>
      </c>
      <c r="I29" s="16">
        <v>295</v>
      </c>
      <c r="J29" s="13">
        <v>172</v>
      </c>
      <c r="K29" s="13">
        <v>169</v>
      </c>
      <c r="L29" s="26"/>
      <c r="M29" s="27"/>
      <c r="N29" s="28"/>
      <c r="O29" s="27"/>
      <c r="P29" s="29"/>
      <c r="Q29" s="26"/>
      <c r="R29" s="26"/>
      <c r="T29" s="30"/>
      <c r="U29" s="31"/>
      <c r="V29" s="32"/>
      <c r="W29" s="31"/>
      <c r="X29" s="33"/>
      <c r="Y29" s="30"/>
      <c r="Z29" s="30"/>
      <c r="AA29" s="26"/>
      <c r="AB29" s="27"/>
      <c r="AC29" s="28"/>
      <c r="AD29" s="27"/>
      <c r="AE29" s="29"/>
      <c r="AF29" s="26"/>
      <c r="AG29" s="26"/>
    </row>
    <row r="30" spans="1:33" s="1" customFormat="1" ht="15" customHeight="1">
      <c r="A30" s="39" t="s">
        <v>31</v>
      </c>
      <c r="B30" s="12">
        <f t="shared" si="2"/>
        <v>862</v>
      </c>
      <c r="C30" s="35"/>
      <c r="D30" s="25"/>
      <c r="E30" s="13">
        <v>30</v>
      </c>
      <c r="F30" s="14">
        <v>46</v>
      </c>
      <c r="G30" s="15">
        <v>121</v>
      </c>
      <c r="H30" s="14">
        <v>52</v>
      </c>
      <c r="I30" s="16">
        <v>245</v>
      </c>
      <c r="J30" s="13">
        <v>122</v>
      </c>
      <c r="K30" s="13">
        <v>246</v>
      </c>
      <c r="L30" s="26"/>
      <c r="M30" s="27"/>
      <c r="N30" s="28"/>
      <c r="O30" s="27"/>
      <c r="P30" s="29"/>
      <c r="Q30" s="26"/>
      <c r="R30" s="26"/>
      <c r="T30" s="30"/>
      <c r="U30" s="31"/>
      <c r="V30" s="32"/>
      <c r="W30" s="31"/>
      <c r="X30" s="33"/>
      <c r="Y30" s="30"/>
      <c r="Z30" s="30"/>
      <c r="AA30" s="26"/>
      <c r="AB30" s="27"/>
      <c r="AC30" s="28"/>
      <c r="AD30" s="27"/>
      <c r="AE30" s="29"/>
      <c r="AF30" s="26"/>
      <c r="AG30" s="26"/>
    </row>
    <row r="31" spans="1:33" s="1" customFormat="1" ht="15" customHeight="1">
      <c r="A31" s="39" t="s">
        <v>32</v>
      </c>
      <c r="B31" s="12">
        <f t="shared" si="2"/>
        <v>1088</v>
      </c>
      <c r="C31" s="35"/>
      <c r="D31" s="25"/>
      <c r="E31" s="13">
        <v>154</v>
      </c>
      <c r="F31" s="14">
        <v>238</v>
      </c>
      <c r="G31" s="15">
        <v>163</v>
      </c>
      <c r="H31" s="14">
        <v>311</v>
      </c>
      <c r="I31" s="16">
        <v>156</v>
      </c>
      <c r="J31" s="13">
        <v>31</v>
      </c>
      <c r="K31" s="13">
        <v>35</v>
      </c>
      <c r="L31" s="26"/>
      <c r="M31" s="27"/>
      <c r="N31" s="28"/>
      <c r="O31" s="27"/>
      <c r="P31" s="29"/>
      <c r="Q31" s="26"/>
      <c r="R31" s="26"/>
      <c r="T31" s="30"/>
      <c r="U31" s="31"/>
      <c r="V31" s="32"/>
      <c r="W31" s="31"/>
      <c r="X31" s="33"/>
      <c r="Y31" s="30"/>
      <c r="Z31" s="30"/>
      <c r="AA31" s="26"/>
      <c r="AB31" s="27"/>
      <c r="AC31" s="28"/>
      <c r="AD31" s="27"/>
      <c r="AE31" s="29"/>
      <c r="AF31" s="26"/>
      <c r="AG31" s="26"/>
    </row>
    <row r="32" spans="1:33" s="1" customFormat="1" ht="15" customHeight="1">
      <c r="A32" s="39" t="s">
        <v>33</v>
      </c>
      <c r="B32" s="12">
        <f t="shared" si="2"/>
        <v>48</v>
      </c>
      <c r="C32" s="35"/>
      <c r="D32" s="25"/>
      <c r="E32" s="13">
        <v>0</v>
      </c>
      <c r="F32" s="14">
        <v>1</v>
      </c>
      <c r="G32" s="15">
        <v>47</v>
      </c>
      <c r="H32" s="14">
        <v>0</v>
      </c>
      <c r="I32" s="16">
        <v>0</v>
      </c>
      <c r="J32" s="13">
        <v>0</v>
      </c>
      <c r="K32" s="13">
        <v>0</v>
      </c>
      <c r="L32" s="26"/>
      <c r="M32" s="27"/>
      <c r="N32" s="28"/>
      <c r="O32" s="27"/>
      <c r="P32" s="29"/>
      <c r="Q32" s="26"/>
      <c r="R32" s="26"/>
      <c r="T32" s="30"/>
      <c r="U32" s="31"/>
      <c r="V32" s="32"/>
      <c r="W32" s="31"/>
      <c r="X32" s="33"/>
      <c r="Y32" s="30"/>
      <c r="Z32" s="30"/>
      <c r="AA32" s="26"/>
      <c r="AB32" s="27"/>
      <c r="AC32" s="28"/>
      <c r="AD32" s="27"/>
      <c r="AE32" s="29"/>
      <c r="AF32" s="26"/>
      <c r="AG32" s="26"/>
    </row>
    <row r="33" spans="1:33" ht="15" customHeight="1">
      <c r="A33" s="9" t="s">
        <v>34</v>
      </c>
      <c r="B33" s="12">
        <f t="shared" si="2"/>
        <v>7634</v>
      </c>
      <c r="C33" s="35"/>
      <c r="D33" s="5"/>
      <c r="E33" s="13">
        <v>1185</v>
      </c>
      <c r="F33" s="14">
        <v>877</v>
      </c>
      <c r="G33" s="15">
        <v>1048</v>
      </c>
      <c r="H33" s="14">
        <v>985</v>
      </c>
      <c r="I33" s="16">
        <v>1409</v>
      </c>
      <c r="J33" s="13">
        <v>1470</v>
      </c>
      <c r="K33" s="13">
        <v>660</v>
      </c>
      <c r="L33" s="26"/>
      <c r="M33" s="27"/>
      <c r="N33" s="28"/>
      <c r="O33" s="27"/>
      <c r="P33" s="29"/>
      <c r="Q33" s="26"/>
      <c r="R33" s="26"/>
      <c r="S33" s="1"/>
      <c r="T33" s="30"/>
      <c r="U33" s="31"/>
      <c r="V33" s="32"/>
      <c r="W33" s="31"/>
      <c r="X33" s="33"/>
      <c r="Y33" s="30"/>
      <c r="Z33" s="30"/>
      <c r="AA33" s="26"/>
      <c r="AB33" s="27"/>
      <c r="AC33" s="28"/>
      <c r="AD33" s="27"/>
      <c r="AE33" s="29"/>
      <c r="AF33" s="26"/>
      <c r="AG33" s="26"/>
    </row>
    <row r="34" spans="1:33" ht="15">
      <c r="A34" s="9" t="s">
        <v>35</v>
      </c>
      <c r="B34" s="12">
        <f t="shared" si="2"/>
        <v>2282</v>
      </c>
      <c r="C34" s="35"/>
      <c r="D34" s="5"/>
      <c r="E34" s="13">
        <v>317</v>
      </c>
      <c r="F34" s="14">
        <v>325</v>
      </c>
      <c r="G34" s="15">
        <v>253</v>
      </c>
      <c r="H34" s="14">
        <v>419</v>
      </c>
      <c r="I34" s="16">
        <v>499</v>
      </c>
      <c r="J34" s="34">
        <v>311</v>
      </c>
      <c r="K34" s="34">
        <v>158</v>
      </c>
      <c r="L34" s="23"/>
      <c r="M34" s="23"/>
      <c r="N34" s="23"/>
      <c r="O34" s="23"/>
      <c r="P34" s="23"/>
      <c r="Q34" s="23"/>
      <c r="R34" s="23"/>
      <c r="S34" s="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s="1" customFormat="1" ht="15">
      <c r="A35" s="39" t="s">
        <v>36</v>
      </c>
      <c r="B35" s="12">
        <f t="shared" si="2"/>
        <v>2282</v>
      </c>
      <c r="C35" s="35"/>
      <c r="D35" s="25"/>
      <c r="E35" s="13">
        <v>317</v>
      </c>
      <c r="F35" s="14">
        <v>325</v>
      </c>
      <c r="G35" s="15">
        <v>253</v>
      </c>
      <c r="H35" s="14">
        <v>419</v>
      </c>
      <c r="I35" s="16">
        <v>499</v>
      </c>
      <c r="J35" s="13">
        <v>311</v>
      </c>
      <c r="K35" s="13">
        <v>158</v>
      </c>
      <c r="L35" s="23"/>
      <c r="M35" s="23"/>
      <c r="N35" s="23"/>
      <c r="O35" s="23"/>
      <c r="P35" s="23"/>
      <c r="Q35" s="23"/>
      <c r="R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s="1" customFormat="1" ht="15">
      <c r="A36" s="39" t="s">
        <v>37</v>
      </c>
      <c r="B36" s="12">
        <f t="shared" si="2"/>
        <v>57</v>
      </c>
      <c r="C36" s="35"/>
      <c r="D36" s="25"/>
      <c r="E36" s="13">
        <v>30</v>
      </c>
      <c r="F36" s="14">
        <v>0</v>
      </c>
      <c r="G36" s="15">
        <v>6</v>
      </c>
      <c r="H36" s="14">
        <v>0</v>
      </c>
      <c r="I36" s="16">
        <v>13</v>
      </c>
      <c r="J36" s="13">
        <v>0</v>
      </c>
      <c r="K36" s="13">
        <v>8</v>
      </c>
      <c r="L36" s="23"/>
      <c r="M36" s="23"/>
      <c r="N36" s="23"/>
      <c r="O36" s="23"/>
      <c r="P36" s="23"/>
      <c r="Q36" s="23"/>
      <c r="R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15">
      <c r="A37" s="9" t="s">
        <v>38</v>
      </c>
      <c r="B37" s="12">
        <f>SUM(E37:K37)</f>
        <v>1177</v>
      </c>
      <c r="C37" s="35"/>
      <c r="D37" s="5"/>
      <c r="E37" s="13">
        <v>289</v>
      </c>
      <c r="F37" s="14">
        <v>77</v>
      </c>
      <c r="G37" s="15">
        <v>66</v>
      </c>
      <c r="H37" s="14">
        <v>182</v>
      </c>
      <c r="I37" s="16">
        <v>375</v>
      </c>
      <c r="J37" s="13">
        <v>140</v>
      </c>
      <c r="K37" s="13">
        <v>48</v>
      </c>
      <c r="L37" s="23"/>
      <c r="M37" s="23"/>
      <c r="N37" s="23"/>
      <c r="O37" s="23"/>
      <c r="P37" s="23"/>
      <c r="Q37" s="23"/>
      <c r="R37" s="23"/>
      <c r="S37" s="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5:33" ht="1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5:33" ht="1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5:33" ht="1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5:33" ht="1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</row>
    <row r="42" spans="5:33" ht="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</row>
    <row r="43" spans="5:33" ht="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5:33" ht="1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5:33" ht="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5:33" ht="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5:33" ht="1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5:33" ht="1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09" customWidth="1"/>
    <col min="2" max="2" width="15.7109375" style="104" customWidth="1"/>
    <col min="3" max="3" width="40.7109375" style="104" customWidth="1"/>
    <col min="4" max="4" width="15.7109375" style="104" customWidth="1"/>
    <col min="5" max="5" width="1.7109375" style="104" customWidth="1"/>
    <col min="6" max="12" width="5.7109375" style="104" customWidth="1"/>
  </cols>
  <sheetData>
    <row r="1" spans="1:12" ht="15">
      <c r="A1" s="167" t="s">
        <v>1006</v>
      </c>
      <c r="B1" s="167"/>
      <c r="C1" s="167"/>
      <c r="D1" s="167"/>
      <c r="F1" s="160" t="s">
        <v>11</v>
      </c>
      <c r="G1" s="160"/>
      <c r="H1" s="160"/>
      <c r="I1" s="160"/>
      <c r="J1" s="160"/>
      <c r="K1" s="160"/>
      <c r="L1" s="160"/>
    </row>
    <row r="2" spans="1:12" ht="24" customHeight="1">
      <c r="A2" s="167"/>
      <c r="B2" s="167"/>
      <c r="C2" s="167"/>
      <c r="D2" s="167"/>
      <c r="F2" s="162" t="s">
        <v>3</v>
      </c>
      <c r="G2" s="162" t="s">
        <v>4</v>
      </c>
      <c r="H2" s="162" t="s">
        <v>6</v>
      </c>
      <c r="I2" s="162" t="s">
        <v>7</v>
      </c>
      <c r="J2" s="162" t="s">
        <v>5</v>
      </c>
      <c r="K2" s="162" t="s">
        <v>8</v>
      </c>
      <c r="L2" s="162" t="s">
        <v>9</v>
      </c>
    </row>
    <row r="3" spans="1:12" s="2" customFormat="1" ht="3" customHeight="1">
      <c r="A3" s="103"/>
      <c r="B3" s="103"/>
      <c r="C3" s="103"/>
      <c r="D3" s="103"/>
      <c r="E3" s="104"/>
      <c r="F3" s="162"/>
      <c r="G3" s="162"/>
      <c r="H3" s="162"/>
      <c r="I3" s="162"/>
      <c r="J3" s="162"/>
      <c r="K3" s="162"/>
      <c r="L3" s="162"/>
    </row>
    <row r="4" spans="1:12" ht="30" customHeight="1">
      <c r="A4" s="170" t="s">
        <v>0</v>
      </c>
      <c r="B4" s="170"/>
      <c r="C4" s="170"/>
      <c r="D4" s="107" t="s">
        <v>1</v>
      </c>
      <c r="F4" s="162"/>
      <c r="G4" s="162"/>
      <c r="H4" s="162"/>
      <c r="I4" s="162"/>
      <c r="J4" s="162"/>
      <c r="K4" s="162"/>
      <c r="L4" s="162"/>
    </row>
    <row r="5" spans="1:12" ht="15">
      <c r="A5" s="174" t="s">
        <v>156</v>
      </c>
      <c r="B5" s="168" t="s">
        <v>189</v>
      </c>
      <c r="C5" s="9" t="s">
        <v>183</v>
      </c>
      <c r="D5" s="108">
        <f>SUM(F5:L5)</f>
        <v>1511</v>
      </c>
      <c r="E5" s="105"/>
      <c r="F5" s="110">
        <v>247</v>
      </c>
      <c r="G5" s="110">
        <v>308</v>
      </c>
      <c r="H5" s="110">
        <v>88</v>
      </c>
      <c r="I5" s="110">
        <v>258</v>
      </c>
      <c r="J5" s="110">
        <v>176</v>
      </c>
      <c r="K5" s="110">
        <v>238</v>
      </c>
      <c r="L5" s="110">
        <v>196</v>
      </c>
    </row>
    <row r="6" spans="1:12" ht="15">
      <c r="A6" s="175"/>
      <c r="B6" s="168"/>
      <c r="C6" s="9" t="s">
        <v>184</v>
      </c>
      <c r="D6" s="108">
        <f aca="true" t="shared" si="0" ref="D6:D69">SUM(F6:L6)</f>
        <v>62</v>
      </c>
      <c r="E6" s="105"/>
      <c r="F6" s="110">
        <v>2</v>
      </c>
      <c r="G6" s="110">
        <v>0</v>
      </c>
      <c r="H6" s="110">
        <v>38</v>
      </c>
      <c r="I6" s="110">
        <v>0</v>
      </c>
      <c r="J6" s="110">
        <v>0</v>
      </c>
      <c r="K6" s="110">
        <v>22</v>
      </c>
      <c r="L6" s="110">
        <v>0</v>
      </c>
    </row>
    <row r="7" spans="1:12" ht="15">
      <c r="A7" s="175"/>
      <c r="B7" s="168"/>
      <c r="C7" s="9" t="s">
        <v>185</v>
      </c>
      <c r="D7" s="108">
        <f t="shared" si="0"/>
        <v>121</v>
      </c>
      <c r="E7" s="105"/>
      <c r="F7" s="110">
        <v>12</v>
      </c>
      <c r="G7" s="110">
        <v>65</v>
      </c>
      <c r="H7" s="110">
        <v>30</v>
      </c>
      <c r="I7" s="110">
        <v>3</v>
      </c>
      <c r="J7" s="110">
        <v>8</v>
      </c>
      <c r="K7" s="110">
        <v>3</v>
      </c>
      <c r="L7" s="110">
        <v>0</v>
      </c>
    </row>
    <row r="8" spans="1:12" ht="15">
      <c r="A8" s="175"/>
      <c r="B8" s="168"/>
      <c r="C8" s="9" t="s">
        <v>186</v>
      </c>
      <c r="D8" s="108">
        <f t="shared" si="0"/>
        <v>1452</v>
      </c>
      <c r="E8" s="105"/>
      <c r="F8" s="110">
        <v>237</v>
      </c>
      <c r="G8" s="110">
        <v>243</v>
      </c>
      <c r="H8" s="110">
        <v>96</v>
      </c>
      <c r="I8" s="110">
        <v>255</v>
      </c>
      <c r="J8" s="110">
        <v>168</v>
      </c>
      <c r="K8" s="110">
        <v>257</v>
      </c>
      <c r="L8" s="110">
        <v>196</v>
      </c>
    </row>
    <row r="9" spans="1:12" ht="15">
      <c r="A9" s="175"/>
      <c r="B9" s="168"/>
      <c r="C9" s="9" t="s">
        <v>187</v>
      </c>
      <c r="D9" s="108">
        <f t="shared" si="0"/>
        <v>1507</v>
      </c>
      <c r="E9" s="105"/>
      <c r="F9" s="110">
        <v>256</v>
      </c>
      <c r="G9" s="110">
        <v>256</v>
      </c>
      <c r="H9" s="110">
        <v>123</v>
      </c>
      <c r="I9" s="110">
        <v>217</v>
      </c>
      <c r="J9" s="110">
        <v>183</v>
      </c>
      <c r="K9" s="110">
        <v>257</v>
      </c>
      <c r="L9" s="110">
        <v>215</v>
      </c>
    </row>
    <row r="10" spans="1:12" ht="15">
      <c r="A10" s="175"/>
      <c r="B10" s="168" t="s">
        <v>188</v>
      </c>
      <c r="C10" s="9" t="s">
        <v>183</v>
      </c>
      <c r="D10" s="108">
        <f t="shared" si="0"/>
        <v>1243</v>
      </c>
      <c r="E10" s="105"/>
      <c r="F10" s="110">
        <v>237</v>
      </c>
      <c r="G10" s="110">
        <v>227</v>
      </c>
      <c r="H10" s="110">
        <v>63</v>
      </c>
      <c r="I10" s="110">
        <v>190</v>
      </c>
      <c r="J10" s="110">
        <v>170</v>
      </c>
      <c r="K10" s="110">
        <v>189</v>
      </c>
      <c r="L10" s="110">
        <v>167</v>
      </c>
    </row>
    <row r="11" spans="1:12" ht="15">
      <c r="A11" s="175"/>
      <c r="B11" s="168"/>
      <c r="C11" s="9" t="s">
        <v>184</v>
      </c>
      <c r="D11" s="108">
        <f t="shared" si="0"/>
        <v>53</v>
      </c>
      <c r="E11" s="105"/>
      <c r="F11" s="110">
        <v>2</v>
      </c>
      <c r="G11" s="110">
        <v>4</v>
      </c>
      <c r="H11" s="110">
        <v>25</v>
      </c>
      <c r="I11" s="110">
        <v>1</v>
      </c>
      <c r="J11" s="110">
        <v>1</v>
      </c>
      <c r="K11" s="110">
        <v>20</v>
      </c>
      <c r="L11" s="110">
        <v>0</v>
      </c>
    </row>
    <row r="12" spans="1:12" ht="15">
      <c r="A12" s="175"/>
      <c r="B12" s="168"/>
      <c r="C12" s="9" t="s">
        <v>185</v>
      </c>
      <c r="D12" s="108">
        <f t="shared" si="0"/>
        <v>86</v>
      </c>
      <c r="E12" s="105"/>
      <c r="F12" s="110">
        <v>12</v>
      </c>
      <c r="G12" s="110">
        <v>23</v>
      </c>
      <c r="H12" s="110">
        <v>27</v>
      </c>
      <c r="I12" s="110">
        <v>7</v>
      </c>
      <c r="J12" s="110">
        <v>9</v>
      </c>
      <c r="K12" s="110">
        <v>5</v>
      </c>
      <c r="L12" s="110">
        <v>3</v>
      </c>
    </row>
    <row r="13" spans="1:12" ht="15">
      <c r="A13" s="175"/>
      <c r="B13" s="168"/>
      <c r="C13" s="9" t="s">
        <v>186</v>
      </c>
      <c r="D13" s="108">
        <f t="shared" si="0"/>
        <v>1210</v>
      </c>
      <c r="E13" s="105"/>
      <c r="F13" s="110">
        <v>227</v>
      </c>
      <c r="G13" s="110">
        <v>208</v>
      </c>
      <c r="H13" s="110">
        <v>61</v>
      </c>
      <c r="I13" s="110">
        <v>184</v>
      </c>
      <c r="J13" s="110">
        <v>162</v>
      </c>
      <c r="K13" s="110">
        <v>204</v>
      </c>
      <c r="L13" s="110">
        <v>164</v>
      </c>
    </row>
    <row r="14" spans="1:12" ht="15">
      <c r="A14" s="175"/>
      <c r="B14" s="168"/>
      <c r="C14" s="9" t="s">
        <v>187</v>
      </c>
      <c r="D14" s="108">
        <f t="shared" si="0"/>
        <v>1536</v>
      </c>
      <c r="E14" s="105"/>
      <c r="F14" s="110">
        <v>291</v>
      </c>
      <c r="G14" s="110">
        <v>279</v>
      </c>
      <c r="H14" s="110">
        <v>105</v>
      </c>
      <c r="I14" s="110">
        <v>206</v>
      </c>
      <c r="J14" s="110">
        <v>198</v>
      </c>
      <c r="K14" s="110">
        <v>245</v>
      </c>
      <c r="L14" s="110">
        <v>212</v>
      </c>
    </row>
    <row r="15" spans="1:12" ht="15">
      <c r="A15" s="175"/>
      <c r="B15" s="169" t="s">
        <v>157</v>
      </c>
      <c r="C15" s="9" t="s">
        <v>183</v>
      </c>
      <c r="D15" s="108">
        <f t="shared" si="0"/>
        <v>154</v>
      </c>
      <c r="E15" s="105"/>
      <c r="F15" s="110">
        <v>23</v>
      </c>
      <c r="G15" s="110">
        <v>29</v>
      </c>
      <c r="H15" s="110">
        <v>13</v>
      </c>
      <c r="I15" s="110">
        <v>31</v>
      </c>
      <c r="J15" s="110">
        <v>21</v>
      </c>
      <c r="K15" s="110">
        <v>18</v>
      </c>
      <c r="L15" s="110">
        <v>19</v>
      </c>
    </row>
    <row r="16" spans="1:12" ht="15">
      <c r="A16" s="175"/>
      <c r="B16" s="169"/>
      <c r="C16" s="9" t="s">
        <v>184</v>
      </c>
      <c r="D16" s="108">
        <f t="shared" si="0"/>
        <v>4</v>
      </c>
      <c r="E16" s="105"/>
      <c r="F16" s="110">
        <v>0</v>
      </c>
      <c r="G16" s="110">
        <v>0</v>
      </c>
      <c r="H16" s="110">
        <v>2</v>
      </c>
      <c r="I16" s="110">
        <v>0</v>
      </c>
      <c r="J16" s="110">
        <v>0</v>
      </c>
      <c r="K16" s="110">
        <v>2</v>
      </c>
      <c r="L16" s="110">
        <v>0</v>
      </c>
    </row>
    <row r="17" spans="1:12" ht="15">
      <c r="A17" s="175"/>
      <c r="B17" s="169"/>
      <c r="C17" s="9" t="s">
        <v>185</v>
      </c>
      <c r="D17" s="108">
        <f t="shared" si="0"/>
        <v>18</v>
      </c>
      <c r="E17" s="105"/>
      <c r="F17" s="110">
        <v>5</v>
      </c>
      <c r="G17" s="110">
        <v>2</v>
      </c>
      <c r="H17" s="110">
        <v>9</v>
      </c>
      <c r="I17" s="110">
        <v>1</v>
      </c>
      <c r="J17" s="110">
        <v>0</v>
      </c>
      <c r="K17" s="110">
        <v>1</v>
      </c>
      <c r="L17" s="110">
        <v>0</v>
      </c>
    </row>
    <row r="18" spans="1:12" ht="15">
      <c r="A18" s="175"/>
      <c r="B18" s="169"/>
      <c r="C18" s="9" t="s">
        <v>186</v>
      </c>
      <c r="D18" s="108">
        <f t="shared" si="0"/>
        <v>140</v>
      </c>
      <c r="E18" s="105"/>
      <c r="F18" s="110">
        <v>18</v>
      </c>
      <c r="G18" s="110">
        <v>27</v>
      </c>
      <c r="H18" s="110">
        <v>6</v>
      </c>
      <c r="I18" s="110">
        <v>30</v>
      </c>
      <c r="J18" s="110">
        <v>21</v>
      </c>
      <c r="K18" s="110">
        <v>19</v>
      </c>
      <c r="L18" s="110">
        <v>19</v>
      </c>
    </row>
    <row r="19" spans="1:12" ht="15">
      <c r="A19" s="175"/>
      <c r="B19" s="169"/>
      <c r="C19" s="9" t="s">
        <v>187</v>
      </c>
      <c r="D19" s="108">
        <f t="shared" si="0"/>
        <v>174</v>
      </c>
      <c r="E19" s="105"/>
      <c r="F19" s="110">
        <v>25</v>
      </c>
      <c r="G19" s="110">
        <v>32</v>
      </c>
      <c r="H19" s="110">
        <v>14</v>
      </c>
      <c r="I19" s="110">
        <v>35</v>
      </c>
      <c r="J19" s="110">
        <v>21</v>
      </c>
      <c r="K19" s="110">
        <v>27</v>
      </c>
      <c r="L19" s="110">
        <v>20</v>
      </c>
    </row>
    <row r="20" spans="1:12" ht="15">
      <c r="A20" s="175"/>
      <c r="B20" s="169" t="s">
        <v>158</v>
      </c>
      <c r="C20" s="9" t="s">
        <v>183</v>
      </c>
      <c r="D20" s="108">
        <f t="shared" si="0"/>
        <v>229</v>
      </c>
      <c r="E20" s="105"/>
      <c r="F20" s="110">
        <v>54</v>
      </c>
      <c r="G20" s="110">
        <v>32</v>
      </c>
      <c r="H20" s="110">
        <v>8</v>
      </c>
      <c r="I20" s="110">
        <v>34</v>
      </c>
      <c r="J20" s="110">
        <v>32</v>
      </c>
      <c r="K20" s="110">
        <v>41</v>
      </c>
      <c r="L20" s="110">
        <v>28</v>
      </c>
    </row>
    <row r="21" spans="1:12" ht="15">
      <c r="A21" s="175"/>
      <c r="B21" s="169"/>
      <c r="C21" s="9" t="s">
        <v>184</v>
      </c>
      <c r="D21" s="108">
        <f t="shared" si="0"/>
        <v>13</v>
      </c>
      <c r="E21" s="105"/>
      <c r="F21" s="110">
        <v>1</v>
      </c>
      <c r="G21" s="110">
        <v>2</v>
      </c>
      <c r="H21" s="110">
        <v>6</v>
      </c>
      <c r="I21" s="110">
        <v>0</v>
      </c>
      <c r="J21" s="110">
        <v>0</v>
      </c>
      <c r="K21" s="110">
        <v>4</v>
      </c>
      <c r="L21" s="110">
        <v>0</v>
      </c>
    </row>
    <row r="22" spans="1:12" ht="15">
      <c r="A22" s="175"/>
      <c r="B22" s="169"/>
      <c r="C22" s="9" t="s">
        <v>185</v>
      </c>
      <c r="D22" s="108">
        <f t="shared" si="0"/>
        <v>15</v>
      </c>
      <c r="E22" s="105"/>
      <c r="F22" s="110">
        <v>1</v>
      </c>
      <c r="G22" s="110">
        <v>5</v>
      </c>
      <c r="H22" s="110">
        <v>3</v>
      </c>
      <c r="I22" s="110">
        <v>2</v>
      </c>
      <c r="J22" s="110">
        <v>2</v>
      </c>
      <c r="K22" s="110">
        <v>1</v>
      </c>
      <c r="L22" s="110">
        <v>1</v>
      </c>
    </row>
    <row r="23" spans="1:12" ht="15">
      <c r="A23" s="175"/>
      <c r="B23" s="169"/>
      <c r="C23" s="9" t="s">
        <v>186</v>
      </c>
      <c r="D23" s="108">
        <f t="shared" si="0"/>
        <v>227</v>
      </c>
      <c r="E23" s="105"/>
      <c r="F23" s="110">
        <v>54</v>
      </c>
      <c r="G23" s="110">
        <v>29</v>
      </c>
      <c r="H23" s="110">
        <v>11</v>
      </c>
      <c r="I23" s="110">
        <v>32</v>
      </c>
      <c r="J23" s="110">
        <v>30</v>
      </c>
      <c r="K23" s="110">
        <v>44</v>
      </c>
      <c r="L23" s="110">
        <v>27</v>
      </c>
    </row>
    <row r="24" spans="1:12" ht="15">
      <c r="A24" s="176"/>
      <c r="B24" s="169"/>
      <c r="C24" s="9" t="s">
        <v>187</v>
      </c>
      <c r="D24" s="108">
        <f t="shared" si="0"/>
        <v>327</v>
      </c>
      <c r="E24" s="105"/>
      <c r="F24" s="110">
        <v>80</v>
      </c>
      <c r="G24" s="110">
        <v>42</v>
      </c>
      <c r="H24" s="110">
        <v>22</v>
      </c>
      <c r="I24" s="110">
        <v>38</v>
      </c>
      <c r="J24" s="110">
        <v>47</v>
      </c>
      <c r="K24" s="110">
        <v>51</v>
      </c>
      <c r="L24" s="110">
        <v>47</v>
      </c>
    </row>
    <row r="25" spans="1:12" ht="15" customHeight="1">
      <c r="A25" s="174" t="s">
        <v>159</v>
      </c>
      <c r="B25" s="168" t="s">
        <v>189</v>
      </c>
      <c r="C25" s="9" t="s">
        <v>183</v>
      </c>
      <c r="D25" s="108">
        <f t="shared" si="0"/>
        <v>1806</v>
      </c>
      <c r="E25" s="106"/>
      <c r="F25" s="110">
        <v>126</v>
      </c>
      <c r="G25" s="110">
        <v>484</v>
      </c>
      <c r="H25" s="110">
        <v>271</v>
      </c>
      <c r="I25" s="110">
        <v>256</v>
      </c>
      <c r="J25" s="110">
        <v>88</v>
      </c>
      <c r="K25" s="110">
        <v>163</v>
      </c>
      <c r="L25" s="110">
        <v>418</v>
      </c>
    </row>
    <row r="26" spans="1:12" ht="15">
      <c r="A26" s="175"/>
      <c r="B26" s="168"/>
      <c r="C26" s="9" t="s">
        <v>184</v>
      </c>
      <c r="D26" s="108">
        <f t="shared" si="0"/>
        <v>33</v>
      </c>
      <c r="E26" s="106"/>
      <c r="F26" s="110">
        <v>2</v>
      </c>
      <c r="G26" s="110">
        <v>18</v>
      </c>
      <c r="H26" s="110">
        <v>0</v>
      </c>
      <c r="I26" s="110">
        <v>3</v>
      </c>
      <c r="J26" s="110">
        <v>8</v>
      </c>
      <c r="K26" s="110">
        <v>0</v>
      </c>
      <c r="L26" s="110">
        <v>2</v>
      </c>
    </row>
    <row r="27" spans="1:12" ht="15">
      <c r="A27" s="175"/>
      <c r="B27" s="168"/>
      <c r="C27" s="9" t="s">
        <v>185</v>
      </c>
      <c r="D27" s="108">
        <f t="shared" si="0"/>
        <v>306</v>
      </c>
      <c r="E27" s="106"/>
      <c r="F27" s="110">
        <v>6</v>
      </c>
      <c r="G27" s="110">
        <v>11</v>
      </c>
      <c r="H27" s="110">
        <v>154</v>
      </c>
      <c r="I27" s="110">
        <v>12</v>
      </c>
      <c r="J27" s="110">
        <v>3</v>
      </c>
      <c r="K27" s="110">
        <v>99</v>
      </c>
      <c r="L27" s="110">
        <v>21</v>
      </c>
    </row>
    <row r="28" spans="1:12" ht="15">
      <c r="A28" s="175"/>
      <c r="B28" s="168"/>
      <c r="C28" s="9" t="s">
        <v>186</v>
      </c>
      <c r="D28" s="108">
        <f t="shared" si="0"/>
        <v>1533</v>
      </c>
      <c r="E28" s="106"/>
      <c r="F28" s="110">
        <v>122</v>
      </c>
      <c r="G28" s="110">
        <v>491</v>
      </c>
      <c r="H28" s="110">
        <v>117</v>
      </c>
      <c r="I28" s="110">
        <v>247</v>
      </c>
      <c r="J28" s="110">
        <v>93</v>
      </c>
      <c r="K28" s="110">
        <v>64</v>
      </c>
      <c r="L28" s="110">
        <v>399</v>
      </c>
    </row>
    <row r="29" spans="1:12" ht="15">
      <c r="A29" s="175"/>
      <c r="B29" s="168"/>
      <c r="C29" s="9" t="s">
        <v>187</v>
      </c>
      <c r="D29" s="108">
        <f t="shared" si="0"/>
        <v>1173</v>
      </c>
      <c r="E29" s="106"/>
      <c r="F29" s="110">
        <v>100</v>
      </c>
      <c r="G29" s="110">
        <v>136</v>
      </c>
      <c r="H29" s="110">
        <v>30</v>
      </c>
      <c r="I29" s="110">
        <v>201</v>
      </c>
      <c r="J29" s="110">
        <v>121</v>
      </c>
      <c r="K29" s="110">
        <v>189</v>
      </c>
      <c r="L29" s="110">
        <v>396</v>
      </c>
    </row>
    <row r="30" spans="1:12" ht="15">
      <c r="A30" s="175"/>
      <c r="B30" s="168" t="s">
        <v>188</v>
      </c>
      <c r="C30" s="9" t="s">
        <v>183</v>
      </c>
      <c r="D30" s="108">
        <f t="shared" si="0"/>
        <v>1544</v>
      </c>
      <c r="E30" s="106"/>
      <c r="F30" s="110">
        <v>98</v>
      </c>
      <c r="G30" s="110">
        <v>404</v>
      </c>
      <c r="H30" s="110">
        <v>239</v>
      </c>
      <c r="I30" s="110">
        <v>226</v>
      </c>
      <c r="J30" s="110">
        <v>86</v>
      </c>
      <c r="K30" s="110">
        <v>141</v>
      </c>
      <c r="L30" s="110">
        <v>350</v>
      </c>
    </row>
    <row r="31" spans="1:12" ht="15">
      <c r="A31" s="175"/>
      <c r="B31" s="168"/>
      <c r="C31" s="9" t="s">
        <v>184</v>
      </c>
      <c r="D31" s="108">
        <f t="shared" si="0"/>
        <v>42</v>
      </c>
      <c r="E31" s="106"/>
      <c r="F31" s="110">
        <v>2</v>
      </c>
      <c r="G31" s="110">
        <v>21</v>
      </c>
      <c r="H31" s="110">
        <v>0</v>
      </c>
      <c r="I31" s="110">
        <v>2</v>
      </c>
      <c r="J31" s="110">
        <v>5</v>
      </c>
      <c r="K31" s="110">
        <v>0</v>
      </c>
      <c r="L31" s="110">
        <v>12</v>
      </c>
    </row>
    <row r="32" spans="1:12" ht="15">
      <c r="A32" s="175"/>
      <c r="B32" s="168"/>
      <c r="C32" s="9" t="s">
        <v>185</v>
      </c>
      <c r="D32" s="108">
        <f t="shared" si="0"/>
        <v>316</v>
      </c>
      <c r="E32" s="106"/>
      <c r="F32" s="110">
        <v>7</v>
      </c>
      <c r="G32" s="110">
        <v>35</v>
      </c>
      <c r="H32" s="110">
        <v>142</v>
      </c>
      <c r="I32" s="110">
        <v>21</v>
      </c>
      <c r="J32" s="110">
        <v>8</v>
      </c>
      <c r="K32" s="110">
        <v>85</v>
      </c>
      <c r="L32" s="110">
        <v>18</v>
      </c>
    </row>
    <row r="33" spans="1:12" ht="15">
      <c r="A33" s="175"/>
      <c r="B33" s="168"/>
      <c r="C33" s="9" t="s">
        <v>186</v>
      </c>
      <c r="D33" s="108">
        <f t="shared" si="0"/>
        <v>1270</v>
      </c>
      <c r="E33" s="106"/>
      <c r="F33" s="110">
        <v>93</v>
      </c>
      <c r="G33" s="110">
        <v>390</v>
      </c>
      <c r="H33" s="110">
        <v>97</v>
      </c>
      <c r="I33" s="110">
        <v>207</v>
      </c>
      <c r="J33" s="110">
        <v>83</v>
      </c>
      <c r="K33" s="110">
        <v>56</v>
      </c>
      <c r="L33" s="110">
        <v>344</v>
      </c>
    </row>
    <row r="34" spans="1:12" ht="15">
      <c r="A34" s="175"/>
      <c r="B34" s="168"/>
      <c r="C34" s="9" t="s">
        <v>187</v>
      </c>
      <c r="D34" s="108">
        <f t="shared" si="0"/>
        <v>1713</v>
      </c>
      <c r="E34" s="106"/>
      <c r="F34" s="110">
        <v>148</v>
      </c>
      <c r="G34" s="110">
        <v>319</v>
      </c>
      <c r="H34" s="110">
        <v>194</v>
      </c>
      <c r="I34" s="110">
        <v>231</v>
      </c>
      <c r="J34" s="110">
        <v>152</v>
      </c>
      <c r="K34" s="110">
        <v>220</v>
      </c>
      <c r="L34" s="110">
        <v>449</v>
      </c>
    </row>
    <row r="35" spans="1:12" ht="15">
      <c r="A35" s="175"/>
      <c r="B35" s="169" t="s">
        <v>157</v>
      </c>
      <c r="C35" s="9" t="s">
        <v>183</v>
      </c>
      <c r="D35" s="108">
        <f t="shared" si="0"/>
        <v>211</v>
      </c>
      <c r="E35" s="106"/>
      <c r="F35" s="110">
        <v>11</v>
      </c>
      <c r="G35" s="110">
        <v>34</v>
      </c>
      <c r="H35" s="110">
        <v>26</v>
      </c>
      <c r="I35" s="110">
        <v>47</v>
      </c>
      <c r="J35" s="110">
        <v>7</v>
      </c>
      <c r="K35" s="110">
        <v>37</v>
      </c>
      <c r="L35" s="110">
        <v>49</v>
      </c>
    </row>
    <row r="36" spans="1:12" ht="15">
      <c r="A36" s="175"/>
      <c r="B36" s="169"/>
      <c r="C36" s="9" t="s">
        <v>184</v>
      </c>
      <c r="D36" s="108">
        <f t="shared" si="0"/>
        <v>6</v>
      </c>
      <c r="E36" s="106"/>
      <c r="F36" s="110">
        <v>0</v>
      </c>
      <c r="G36" s="110">
        <v>4</v>
      </c>
      <c r="H36" s="110">
        <v>0</v>
      </c>
      <c r="I36" s="110">
        <v>1</v>
      </c>
      <c r="J36" s="110">
        <v>0</v>
      </c>
      <c r="K36" s="110">
        <v>0</v>
      </c>
      <c r="L36" s="110">
        <v>1</v>
      </c>
    </row>
    <row r="37" spans="1:12" ht="15">
      <c r="A37" s="175"/>
      <c r="B37" s="169"/>
      <c r="C37" s="9" t="s">
        <v>185</v>
      </c>
      <c r="D37" s="108">
        <f t="shared" si="0"/>
        <v>45</v>
      </c>
      <c r="E37" s="106"/>
      <c r="F37" s="110">
        <v>0</v>
      </c>
      <c r="G37" s="110">
        <v>1</v>
      </c>
      <c r="H37" s="110">
        <v>13</v>
      </c>
      <c r="I37" s="110">
        <v>8</v>
      </c>
      <c r="J37" s="110">
        <v>0</v>
      </c>
      <c r="K37" s="110">
        <v>22</v>
      </c>
      <c r="L37" s="110">
        <v>1</v>
      </c>
    </row>
    <row r="38" spans="1:12" ht="15">
      <c r="A38" s="175"/>
      <c r="B38" s="169"/>
      <c r="C38" s="9" t="s">
        <v>186</v>
      </c>
      <c r="D38" s="108">
        <f t="shared" si="0"/>
        <v>172</v>
      </c>
      <c r="E38" s="106"/>
      <c r="F38" s="110">
        <v>11</v>
      </c>
      <c r="G38" s="110">
        <v>37</v>
      </c>
      <c r="H38" s="110">
        <v>13</v>
      </c>
      <c r="I38" s="110">
        <v>40</v>
      </c>
      <c r="J38" s="110">
        <v>7</v>
      </c>
      <c r="K38" s="110">
        <v>15</v>
      </c>
      <c r="L38" s="110">
        <v>49</v>
      </c>
    </row>
    <row r="39" spans="1:12" ht="15">
      <c r="A39" s="175"/>
      <c r="B39" s="169"/>
      <c r="C39" s="9" t="s">
        <v>187</v>
      </c>
      <c r="D39" s="108">
        <f t="shared" si="0"/>
        <v>229</v>
      </c>
      <c r="E39" s="106"/>
      <c r="F39" s="110">
        <v>10</v>
      </c>
      <c r="G39" s="110">
        <v>32</v>
      </c>
      <c r="H39" s="110">
        <v>27</v>
      </c>
      <c r="I39" s="110">
        <v>40</v>
      </c>
      <c r="J39" s="110">
        <v>10</v>
      </c>
      <c r="K39" s="110">
        <v>51</v>
      </c>
      <c r="L39" s="110">
        <v>59</v>
      </c>
    </row>
    <row r="40" spans="1:12" ht="15">
      <c r="A40" s="175"/>
      <c r="B40" s="169" t="s">
        <v>158</v>
      </c>
      <c r="C40" s="9" t="s">
        <v>183</v>
      </c>
      <c r="D40" s="108">
        <f t="shared" si="0"/>
        <v>247</v>
      </c>
      <c r="E40" s="106"/>
      <c r="F40" s="110">
        <v>19</v>
      </c>
      <c r="G40" s="110">
        <v>66</v>
      </c>
      <c r="H40" s="110">
        <v>39</v>
      </c>
      <c r="I40" s="110">
        <v>31</v>
      </c>
      <c r="J40" s="110">
        <v>20</v>
      </c>
      <c r="K40" s="110">
        <v>23</v>
      </c>
      <c r="L40" s="110">
        <v>49</v>
      </c>
    </row>
    <row r="41" spans="1:12" ht="15">
      <c r="A41" s="175"/>
      <c r="B41" s="169"/>
      <c r="C41" s="9" t="s">
        <v>184</v>
      </c>
      <c r="D41" s="108">
        <f t="shared" si="0"/>
        <v>10</v>
      </c>
      <c r="E41" s="106"/>
      <c r="F41" s="110">
        <v>0</v>
      </c>
      <c r="G41" s="110">
        <v>3</v>
      </c>
      <c r="H41" s="110">
        <v>0</v>
      </c>
      <c r="I41" s="110">
        <v>0</v>
      </c>
      <c r="J41" s="110">
        <v>2</v>
      </c>
      <c r="K41" s="110">
        <v>0</v>
      </c>
      <c r="L41" s="110">
        <v>5</v>
      </c>
    </row>
    <row r="42" spans="1:12" ht="15">
      <c r="A42" s="175"/>
      <c r="B42" s="169"/>
      <c r="C42" s="9" t="s">
        <v>185</v>
      </c>
      <c r="D42" s="108">
        <f t="shared" si="0"/>
        <v>46</v>
      </c>
      <c r="E42" s="106"/>
      <c r="F42" s="110">
        <v>1</v>
      </c>
      <c r="G42" s="110">
        <v>6</v>
      </c>
      <c r="H42" s="110">
        <v>16</v>
      </c>
      <c r="I42" s="110">
        <v>2</v>
      </c>
      <c r="J42" s="110">
        <v>5</v>
      </c>
      <c r="K42" s="110">
        <v>13</v>
      </c>
      <c r="L42" s="110">
        <v>3</v>
      </c>
    </row>
    <row r="43" spans="1:12" ht="15">
      <c r="A43" s="175"/>
      <c r="B43" s="169"/>
      <c r="C43" s="9" t="s">
        <v>186</v>
      </c>
      <c r="D43" s="108">
        <f t="shared" si="0"/>
        <v>211</v>
      </c>
      <c r="E43" s="106"/>
      <c r="F43" s="110">
        <v>18</v>
      </c>
      <c r="G43" s="110">
        <v>63</v>
      </c>
      <c r="H43" s="110">
        <v>23</v>
      </c>
      <c r="I43" s="110">
        <v>29</v>
      </c>
      <c r="J43" s="110">
        <v>17</v>
      </c>
      <c r="K43" s="110">
        <v>10</v>
      </c>
      <c r="L43" s="110">
        <v>51</v>
      </c>
    </row>
    <row r="44" spans="1:12" ht="15">
      <c r="A44" s="176"/>
      <c r="B44" s="169"/>
      <c r="C44" s="9" t="s">
        <v>187</v>
      </c>
      <c r="D44" s="108">
        <f t="shared" si="0"/>
        <v>387</v>
      </c>
      <c r="E44" s="106"/>
      <c r="F44" s="110">
        <v>40</v>
      </c>
      <c r="G44" s="110">
        <v>72</v>
      </c>
      <c r="H44" s="110">
        <v>36</v>
      </c>
      <c r="I44" s="110">
        <v>42</v>
      </c>
      <c r="J44" s="110">
        <v>46</v>
      </c>
      <c r="K44" s="110">
        <v>54</v>
      </c>
      <c r="L44" s="110">
        <v>97</v>
      </c>
    </row>
    <row r="45" spans="1:12" ht="15" customHeight="1">
      <c r="A45" s="174" t="s">
        <v>160</v>
      </c>
      <c r="B45" s="168" t="s">
        <v>189</v>
      </c>
      <c r="C45" s="9" t="s">
        <v>183</v>
      </c>
      <c r="D45" s="108">
        <f t="shared" si="0"/>
        <v>0</v>
      </c>
      <c r="E45" s="106"/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</row>
    <row r="46" spans="1:12" ht="15">
      <c r="A46" s="175"/>
      <c r="B46" s="168"/>
      <c r="C46" s="9" t="s">
        <v>184</v>
      </c>
      <c r="D46" s="108">
        <f t="shared" si="0"/>
        <v>0</v>
      </c>
      <c r="E46" s="106"/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</row>
    <row r="47" spans="1:12" ht="15">
      <c r="A47" s="175"/>
      <c r="B47" s="168"/>
      <c r="C47" s="9" t="s">
        <v>185</v>
      </c>
      <c r="D47" s="108">
        <f t="shared" si="0"/>
        <v>0</v>
      </c>
      <c r="E47" s="106"/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5">
      <c r="A48" s="175"/>
      <c r="B48" s="168"/>
      <c r="C48" s="9" t="s">
        <v>186</v>
      </c>
      <c r="D48" s="108">
        <f t="shared" si="0"/>
        <v>0</v>
      </c>
      <c r="E48" s="106"/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15">
      <c r="A49" s="175"/>
      <c r="B49" s="168"/>
      <c r="C49" s="9" t="s">
        <v>187</v>
      </c>
      <c r="D49" s="108">
        <f t="shared" si="0"/>
        <v>0</v>
      </c>
      <c r="E49" s="106"/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</row>
    <row r="50" spans="1:12" ht="15" customHeight="1">
      <c r="A50" s="175"/>
      <c r="B50" s="168" t="s">
        <v>188</v>
      </c>
      <c r="C50" s="9" t="s">
        <v>183</v>
      </c>
      <c r="D50" s="108">
        <f t="shared" si="0"/>
        <v>0</v>
      </c>
      <c r="E50" s="106"/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</row>
    <row r="51" spans="1:12" ht="15">
      <c r="A51" s="175"/>
      <c r="B51" s="168"/>
      <c r="C51" s="9" t="s">
        <v>184</v>
      </c>
      <c r="D51" s="108">
        <f t="shared" si="0"/>
        <v>0</v>
      </c>
      <c r="E51" s="106"/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5">
      <c r="A52" s="175"/>
      <c r="B52" s="168"/>
      <c r="C52" s="9" t="s">
        <v>185</v>
      </c>
      <c r="D52" s="108">
        <f t="shared" si="0"/>
        <v>0</v>
      </c>
      <c r="E52" s="106"/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5">
      <c r="A53" s="175"/>
      <c r="B53" s="168"/>
      <c r="C53" s="9" t="s">
        <v>186</v>
      </c>
      <c r="D53" s="108">
        <f t="shared" si="0"/>
        <v>0</v>
      </c>
      <c r="E53" s="106"/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5">
      <c r="A54" s="175"/>
      <c r="B54" s="168"/>
      <c r="C54" s="9" t="s">
        <v>187</v>
      </c>
      <c r="D54" s="108">
        <f t="shared" si="0"/>
        <v>0</v>
      </c>
      <c r="E54" s="106"/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5">
      <c r="A55" s="175"/>
      <c r="B55" s="169" t="s">
        <v>157</v>
      </c>
      <c r="C55" s="9" t="s">
        <v>183</v>
      </c>
      <c r="D55" s="108">
        <f t="shared" si="0"/>
        <v>0</v>
      </c>
      <c r="E55" s="106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</row>
    <row r="56" spans="1:12" ht="15">
      <c r="A56" s="175"/>
      <c r="B56" s="169"/>
      <c r="C56" s="9" t="s">
        <v>184</v>
      </c>
      <c r="D56" s="108">
        <f t="shared" si="0"/>
        <v>0</v>
      </c>
      <c r="E56" s="106"/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5">
      <c r="A57" s="175"/>
      <c r="B57" s="169"/>
      <c r="C57" s="9" t="s">
        <v>185</v>
      </c>
      <c r="D57" s="108">
        <f t="shared" si="0"/>
        <v>0</v>
      </c>
      <c r="E57" s="106"/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1:12" ht="15">
      <c r="A58" s="175"/>
      <c r="B58" s="169"/>
      <c r="C58" s="9" t="s">
        <v>186</v>
      </c>
      <c r="D58" s="108">
        <f t="shared" si="0"/>
        <v>0</v>
      </c>
      <c r="E58" s="106"/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</row>
    <row r="59" spans="1:12" ht="15">
      <c r="A59" s="175"/>
      <c r="B59" s="169"/>
      <c r="C59" s="9" t="s">
        <v>187</v>
      </c>
      <c r="D59" s="108">
        <f t="shared" si="0"/>
        <v>0</v>
      </c>
      <c r="E59" s="106"/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5">
      <c r="A60" s="175"/>
      <c r="B60" s="169" t="s">
        <v>158</v>
      </c>
      <c r="C60" s="9" t="s">
        <v>183</v>
      </c>
      <c r="D60" s="108">
        <f t="shared" si="0"/>
        <v>0</v>
      </c>
      <c r="E60" s="106"/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5">
      <c r="A61" s="175"/>
      <c r="B61" s="169"/>
      <c r="C61" s="9" t="s">
        <v>184</v>
      </c>
      <c r="D61" s="108">
        <f t="shared" si="0"/>
        <v>0</v>
      </c>
      <c r="E61" s="106"/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5">
      <c r="A62" s="175"/>
      <c r="B62" s="169"/>
      <c r="C62" s="9" t="s">
        <v>185</v>
      </c>
      <c r="D62" s="108">
        <f t="shared" si="0"/>
        <v>0</v>
      </c>
      <c r="E62" s="106"/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</row>
    <row r="63" spans="1:12" ht="15">
      <c r="A63" s="175"/>
      <c r="B63" s="169"/>
      <c r="C63" s="9" t="s">
        <v>186</v>
      </c>
      <c r="D63" s="108">
        <f t="shared" si="0"/>
        <v>0</v>
      </c>
      <c r="E63" s="106"/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</row>
    <row r="64" spans="1:12" ht="15">
      <c r="A64" s="176"/>
      <c r="B64" s="169"/>
      <c r="C64" s="9" t="s">
        <v>187</v>
      </c>
      <c r="D64" s="108">
        <f t="shared" si="0"/>
        <v>0</v>
      </c>
      <c r="E64" s="106"/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</row>
    <row r="65" spans="1:12" ht="15" customHeight="1">
      <c r="A65" s="174" t="s">
        <v>161</v>
      </c>
      <c r="B65" s="168" t="s">
        <v>188</v>
      </c>
      <c r="C65" s="9" t="s">
        <v>183</v>
      </c>
      <c r="D65" s="108">
        <f t="shared" si="0"/>
        <v>157</v>
      </c>
      <c r="E65" s="106"/>
      <c r="F65" s="110">
        <v>36</v>
      </c>
      <c r="G65" s="110">
        <v>36</v>
      </c>
      <c r="H65" s="110">
        <v>15</v>
      </c>
      <c r="I65" s="110">
        <v>18</v>
      </c>
      <c r="J65" s="110">
        <v>15</v>
      </c>
      <c r="K65" s="110">
        <v>17</v>
      </c>
      <c r="L65" s="110">
        <v>20</v>
      </c>
    </row>
    <row r="66" spans="1:12" ht="15">
      <c r="A66" s="175"/>
      <c r="B66" s="168"/>
      <c r="C66" s="9" t="s">
        <v>184</v>
      </c>
      <c r="D66" s="108">
        <f t="shared" si="0"/>
        <v>5</v>
      </c>
      <c r="E66" s="106"/>
      <c r="F66" s="110">
        <v>1</v>
      </c>
      <c r="G66" s="110">
        <v>1</v>
      </c>
      <c r="H66" s="110">
        <v>1</v>
      </c>
      <c r="I66" s="110">
        <v>0</v>
      </c>
      <c r="J66" s="110">
        <v>0</v>
      </c>
      <c r="K66" s="110">
        <v>0</v>
      </c>
      <c r="L66" s="110">
        <v>2</v>
      </c>
    </row>
    <row r="67" spans="1:12" ht="15">
      <c r="A67" s="175"/>
      <c r="B67" s="168"/>
      <c r="C67" s="9" t="s">
        <v>185</v>
      </c>
      <c r="D67" s="108">
        <f t="shared" si="0"/>
        <v>18</v>
      </c>
      <c r="E67" s="106"/>
      <c r="F67" s="110">
        <v>5</v>
      </c>
      <c r="G67" s="110">
        <v>2</v>
      </c>
      <c r="H67" s="110">
        <v>2</v>
      </c>
      <c r="I67" s="110">
        <v>2</v>
      </c>
      <c r="J67" s="110">
        <v>1</v>
      </c>
      <c r="K67" s="110">
        <v>0</v>
      </c>
      <c r="L67" s="110">
        <v>6</v>
      </c>
    </row>
    <row r="68" spans="1:12" ht="15">
      <c r="A68" s="175"/>
      <c r="B68" s="168"/>
      <c r="C68" s="9" t="s">
        <v>186</v>
      </c>
      <c r="D68" s="108">
        <f t="shared" si="0"/>
        <v>144</v>
      </c>
      <c r="E68" s="106"/>
      <c r="F68" s="110">
        <v>32</v>
      </c>
      <c r="G68" s="110">
        <v>35</v>
      </c>
      <c r="H68" s="110">
        <v>14</v>
      </c>
      <c r="I68" s="110">
        <v>16</v>
      </c>
      <c r="J68" s="110">
        <v>14</v>
      </c>
      <c r="K68" s="110">
        <v>17</v>
      </c>
      <c r="L68" s="110">
        <v>16</v>
      </c>
    </row>
    <row r="69" spans="1:12" ht="15">
      <c r="A69" s="175"/>
      <c r="B69" s="168"/>
      <c r="C69" s="9" t="s">
        <v>187</v>
      </c>
      <c r="D69" s="108">
        <f t="shared" si="0"/>
        <v>144</v>
      </c>
      <c r="E69" s="106"/>
      <c r="F69" s="110">
        <v>32</v>
      </c>
      <c r="G69" s="110">
        <v>33</v>
      </c>
      <c r="H69" s="110">
        <v>12</v>
      </c>
      <c r="I69" s="110">
        <v>16</v>
      </c>
      <c r="J69" s="110">
        <v>14</v>
      </c>
      <c r="K69" s="110">
        <v>17</v>
      </c>
      <c r="L69" s="110">
        <v>20</v>
      </c>
    </row>
    <row r="70" spans="1:12" ht="15" customHeight="1">
      <c r="A70" s="175"/>
      <c r="B70" s="169" t="s">
        <v>157</v>
      </c>
      <c r="C70" s="9" t="s">
        <v>183</v>
      </c>
      <c r="D70" s="108">
        <f aca="true" t="shared" si="1" ref="D70:D133">SUM(F70:L70)</f>
        <v>5</v>
      </c>
      <c r="E70" s="106"/>
      <c r="F70" s="110">
        <v>0</v>
      </c>
      <c r="G70" s="110">
        <v>1</v>
      </c>
      <c r="H70" s="110">
        <v>0</v>
      </c>
      <c r="I70" s="110">
        <v>1</v>
      </c>
      <c r="J70" s="110">
        <v>1</v>
      </c>
      <c r="K70" s="110">
        <v>0</v>
      </c>
      <c r="L70" s="110">
        <v>2</v>
      </c>
    </row>
    <row r="71" spans="1:12" ht="15">
      <c r="A71" s="175"/>
      <c r="B71" s="169"/>
      <c r="C71" s="9" t="s">
        <v>184</v>
      </c>
      <c r="D71" s="108">
        <f t="shared" si="1"/>
        <v>0</v>
      </c>
      <c r="E71" s="106"/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</row>
    <row r="72" spans="1:12" ht="15">
      <c r="A72" s="175"/>
      <c r="B72" s="169"/>
      <c r="C72" s="9" t="s">
        <v>185</v>
      </c>
      <c r="D72" s="108">
        <f t="shared" si="1"/>
        <v>0</v>
      </c>
      <c r="E72" s="106"/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</row>
    <row r="73" spans="1:12" ht="15">
      <c r="A73" s="175"/>
      <c r="B73" s="169"/>
      <c r="C73" s="9" t="s">
        <v>186</v>
      </c>
      <c r="D73" s="108">
        <f t="shared" si="1"/>
        <v>5</v>
      </c>
      <c r="E73" s="106"/>
      <c r="F73" s="110">
        <v>0</v>
      </c>
      <c r="G73" s="110">
        <v>1</v>
      </c>
      <c r="H73" s="110">
        <v>0</v>
      </c>
      <c r="I73" s="110">
        <v>1</v>
      </c>
      <c r="J73" s="110">
        <v>1</v>
      </c>
      <c r="K73" s="110">
        <v>0</v>
      </c>
      <c r="L73" s="110">
        <v>2</v>
      </c>
    </row>
    <row r="74" spans="1:12" ht="15">
      <c r="A74" s="175"/>
      <c r="B74" s="169"/>
      <c r="C74" s="9" t="s">
        <v>187</v>
      </c>
      <c r="D74" s="108">
        <f t="shared" si="1"/>
        <v>5</v>
      </c>
      <c r="E74" s="106"/>
      <c r="F74" s="110">
        <v>0</v>
      </c>
      <c r="G74" s="110">
        <v>1</v>
      </c>
      <c r="H74" s="110">
        <v>0</v>
      </c>
      <c r="I74" s="110">
        <v>1</v>
      </c>
      <c r="J74" s="110">
        <v>1</v>
      </c>
      <c r="K74" s="110">
        <v>0</v>
      </c>
      <c r="L74" s="110">
        <v>2</v>
      </c>
    </row>
    <row r="75" spans="1:12" ht="15">
      <c r="A75" s="175"/>
      <c r="B75" s="169" t="s">
        <v>158</v>
      </c>
      <c r="C75" s="9" t="s">
        <v>183</v>
      </c>
      <c r="D75" s="108">
        <f t="shared" si="1"/>
        <v>51</v>
      </c>
      <c r="E75" s="106"/>
      <c r="F75" s="110">
        <v>18</v>
      </c>
      <c r="G75" s="110">
        <v>13</v>
      </c>
      <c r="H75" s="110">
        <v>3</v>
      </c>
      <c r="I75" s="110">
        <v>11</v>
      </c>
      <c r="J75" s="110">
        <v>2</v>
      </c>
      <c r="K75" s="110">
        <v>0</v>
      </c>
      <c r="L75" s="110">
        <v>4</v>
      </c>
    </row>
    <row r="76" spans="1:12" ht="15">
      <c r="A76" s="175"/>
      <c r="B76" s="169"/>
      <c r="C76" s="9" t="s">
        <v>184</v>
      </c>
      <c r="D76" s="108">
        <f t="shared" si="1"/>
        <v>0</v>
      </c>
      <c r="E76" s="106"/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</row>
    <row r="77" spans="1:12" ht="15">
      <c r="A77" s="175"/>
      <c r="B77" s="169"/>
      <c r="C77" s="9" t="s">
        <v>185</v>
      </c>
      <c r="D77" s="108">
        <f t="shared" si="1"/>
        <v>7</v>
      </c>
      <c r="E77" s="106"/>
      <c r="F77" s="110">
        <v>2</v>
      </c>
      <c r="G77" s="110">
        <v>2</v>
      </c>
      <c r="H77" s="110">
        <v>0</v>
      </c>
      <c r="I77" s="110">
        <v>2</v>
      </c>
      <c r="J77" s="110">
        <v>0</v>
      </c>
      <c r="K77" s="110">
        <v>0</v>
      </c>
      <c r="L77" s="110">
        <v>1</v>
      </c>
    </row>
    <row r="78" spans="1:12" ht="15">
      <c r="A78" s="175"/>
      <c r="B78" s="169"/>
      <c r="C78" s="9" t="s">
        <v>186</v>
      </c>
      <c r="D78" s="108">
        <f t="shared" si="1"/>
        <v>44</v>
      </c>
      <c r="E78" s="106"/>
      <c r="F78" s="110">
        <v>16</v>
      </c>
      <c r="G78" s="110">
        <v>11</v>
      </c>
      <c r="H78" s="110">
        <v>3</v>
      </c>
      <c r="I78" s="110">
        <v>9</v>
      </c>
      <c r="J78" s="110">
        <v>2</v>
      </c>
      <c r="K78" s="110">
        <v>0</v>
      </c>
      <c r="L78" s="110">
        <v>3</v>
      </c>
    </row>
    <row r="79" spans="1:12" ht="15">
      <c r="A79" s="176"/>
      <c r="B79" s="169"/>
      <c r="C79" s="9" t="s">
        <v>187</v>
      </c>
      <c r="D79" s="108">
        <f t="shared" si="1"/>
        <v>43</v>
      </c>
      <c r="E79" s="106"/>
      <c r="F79" s="110">
        <v>16</v>
      </c>
      <c r="G79" s="110">
        <v>10</v>
      </c>
      <c r="H79" s="110">
        <v>3</v>
      </c>
      <c r="I79" s="110">
        <v>9</v>
      </c>
      <c r="J79" s="110">
        <v>2</v>
      </c>
      <c r="K79" s="110">
        <v>0</v>
      </c>
      <c r="L79" s="110">
        <v>3</v>
      </c>
    </row>
    <row r="80" spans="1:12" ht="15">
      <c r="A80" s="174" t="s">
        <v>162</v>
      </c>
      <c r="B80" s="168" t="s">
        <v>188</v>
      </c>
      <c r="C80" s="9" t="s">
        <v>183</v>
      </c>
      <c r="D80" s="108">
        <f t="shared" si="1"/>
        <v>0</v>
      </c>
      <c r="E80" s="106"/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</row>
    <row r="81" spans="1:12" ht="15">
      <c r="A81" s="175"/>
      <c r="B81" s="168"/>
      <c r="C81" s="9" t="s">
        <v>184</v>
      </c>
      <c r="D81" s="108">
        <f t="shared" si="1"/>
        <v>0</v>
      </c>
      <c r="E81" s="106"/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</row>
    <row r="82" spans="1:12" ht="15">
      <c r="A82" s="175"/>
      <c r="B82" s="168"/>
      <c r="C82" s="9" t="s">
        <v>185</v>
      </c>
      <c r="D82" s="108">
        <f t="shared" si="1"/>
        <v>0</v>
      </c>
      <c r="E82" s="106"/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</row>
    <row r="83" spans="1:12" ht="15">
      <c r="A83" s="175"/>
      <c r="B83" s="168"/>
      <c r="C83" s="9" t="s">
        <v>186</v>
      </c>
      <c r="D83" s="108">
        <f t="shared" si="1"/>
        <v>0</v>
      </c>
      <c r="E83" s="106"/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</row>
    <row r="84" spans="1:12" ht="15">
      <c r="A84" s="175"/>
      <c r="B84" s="168"/>
      <c r="C84" s="9" t="s">
        <v>187</v>
      </c>
      <c r="D84" s="108">
        <f t="shared" si="1"/>
        <v>0</v>
      </c>
      <c r="E84" s="106"/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</row>
    <row r="85" spans="1:12" ht="15" customHeight="1">
      <c r="A85" s="175"/>
      <c r="B85" s="169" t="s">
        <v>157</v>
      </c>
      <c r="C85" s="9" t="s">
        <v>183</v>
      </c>
      <c r="D85" s="108">
        <f t="shared" si="1"/>
        <v>0</v>
      </c>
      <c r="E85" s="106"/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5">
      <c r="A86" s="175"/>
      <c r="B86" s="169"/>
      <c r="C86" s="9" t="s">
        <v>184</v>
      </c>
      <c r="D86" s="108">
        <f t="shared" si="1"/>
        <v>0</v>
      </c>
      <c r="E86" s="106"/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</row>
    <row r="87" spans="1:12" ht="15">
      <c r="A87" s="175"/>
      <c r="B87" s="169"/>
      <c r="C87" s="9" t="s">
        <v>185</v>
      </c>
      <c r="D87" s="108">
        <f t="shared" si="1"/>
        <v>0</v>
      </c>
      <c r="E87" s="106"/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</row>
    <row r="88" spans="1:12" ht="15">
      <c r="A88" s="175"/>
      <c r="B88" s="169"/>
      <c r="C88" s="9" t="s">
        <v>186</v>
      </c>
      <c r="D88" s="108">
        <f t="shared" si="1"/>
        <v>0</v>
      </c>
      <c r="E88" s="106"/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</row>
    <row r="89" spans="1:12" ht="15">
      <c r="A89" s="175"/>
      <c r="B89" s="169"/>
      <c r="C89" s="9" t="s">
        <v>187</v>
      </c>
      <c r="D89" s="108">
        <f t="shared" si="1"/>
        <v>0</v>
      </c>
      <c r="E89" s="106"/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</row>
    <row r="90" spans="1:12" ht="15" customHeight="1">
      <c r="A90" s="175"/>
      <c r="B90" s="169" t="s">
        <v>158</v>
      </c>
      <c r="C90" s="9" t="s">
        <v>183</v>
      </c>
      <c r="D90" s="108">
        <f t="shared" si="1"/>
        <v>0</v>
      </c>
      <c r="E90" s="106"/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</row>
    <row r="91" spans="1:12" ht="15">
      <c r="A91" s="175"/>
      <c r="B91" s="169"/>
      <c r="C91" s="9" t="s">
        <v>184</v>
      </c>
      <c r="D91" s="108">
        <f t="shared" si="1"/>
        <v>0</v>
      </c>
      <c r="E91" s="106"/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</row>
    <row r="92" spans="1:12" ht="15">
      <c r="A92" s="175"/>
      <c r="B92" s="169"/>
      <c r="C92" s="9" t="s">
        <v>185</v>
      </c>
      <c r="D92" s="108">
        <f t="shared" si="1"/>
        <v>0</v>
      </c>
      <c r="E92" s="106"/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</row>
    <row r="93" spans="1:12" ht="15">
      <c r="A93" s="175"/>
      <c r="B93" s="169"/>
      <c r="C93" s="9" t="s">
        <v>186</v>
      </c>
      <c r="D93" s="108">
        <f t="shared" si="1"/>
        <v>0</v>
      </c>
      <c r="E93" s="106"/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</row>
    <row r="94" spans="1:12" ht="15">
      <c r="A94" s="176"/>
      <c r="B94" s="169"/>
      <c r="C94" s="9" t="s">
        <v>187</v>
      </c>
      <c r="D94" s="108">
        <f t="shared" si="1"/>
        <v>0</v>
      </c>
      <c r="E94" s="106"/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</row>
    <row r="95" spans="1:12" ht="15">
      <c r="A95" s="174" t="s">
        <v>163</v>
      </c>
      <c r="B95" s="168" t="s">
        <v>189</v>
      </c>
      <c r="C95" s="9" t="s">
        <v>183</v>
      </c>
      <c r="D95" s="108">
        <f t="shared" si="1"/>
        <v>33</v>
      </c>
      <c r="E95" s="106"/>
      <c r="F95" s="110">
        <v>0</v>
      </c>
      <c r="G95" s="110">
        <v>0</v>
      </c>
      <c r="H95" s="110">
        <v>0</v>
      </c>
      <c r="I95" s="110">
        <v>29</v>
      </c>
      <c r="J95" s="110">
        <v>4</v>
      </c>
      <c r="K95" s="110">
        <v>0</v>
      </c>
      <c r="L95" s="110">
        <v>0</v>
      </c>
    </row>
    <row r="96" spans="1:12" ht="15">
      <c r="A96" s="175"/>
      <c r="B96" s="168"/>
      <c r="C96" s="9" t="s">
        <v>184</v>
      </c>
      <c r="D96" s="108">
        <f t="shared" si="1"/>
        <v>0</v>
      </c>
      <c r="E96" s="106"/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</row>
    <row r="97" spans="1:12" ht="15">
      <c r="A97" s="175"/>
      <c r="B97" s="168"/>
      <c r="C97" s="9" t="s">
        <v>185</v>
      </c>
      <c r="D97" s="108">
        <f t="shared" si="1"/>
        <v>0</v>
      </c>
      <c r="E97" s="106"/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</row>
    <row r="98" spans="1:12" ht="15">
      <c r="A98" s="175"/>
      <c r="B98" s="168"/>
      <c r="C98" s="9" t="s">
        <v>186</v>
      </c>
      <c r="D98" s="108">
        <f t="shared" si="1"/>
        <v>33</v>
      </c>
      <c r="E98" s="106"/>
      <c r="F98" s="110">
        <v>0</v>
      </c>
      <c r="G98" s="110">
        <v>0</v>
      </c>
      <c r="H98" s="110">
        <v>0</v>
      </c>
      <c r="I98" s="110">
        <v>29</v>
      </c>
      <c r="J98" s="110">
        <v>4</v>
      </c>
      <c r="K98" s="110">
        <v>0</v>
      </c>
      <c r="L98" s="110">
        <v>0</v>
      </c>
    </row>
    <row r="99" spans="1:12" ht="15">
      <c r="A99" s="175"/>
      <c r="B99" s="168"/>
      <c r="C99" s="9" t="s">
        <v>187</v>
      </c>
      <c r="D99" s="108">
        <f t="shared" si="1"/>
        <v>0</v>
      </c>
      <c r="E99" s="106"/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</row>
    <row r="100" spans="1:12" ht="15">
      <c r="A100" s="175"/>
      <c r="B100" s="168" t="s">
        <v>188</v>
      </c>
      <c r="C100" s="9" t="s">
        <v>183</v>
      </c>
      <c r="D100" s="108">
        <f t="shared" si="1"/>
        <v>0</v>
      </c>
      <c r="E100" s="106"/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5">
      <c r="A101" s="175"/>
      <c r="B101" s="168"/>
      <c r="C101" s="9" t="s">
        <v>184</v>
      </c>
      <c r="D101" s="108">
        <f t="shared" si="1"/>
        <v>0</v>
      </c>
      <c r="E101" s="106"/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5">
      <c r="A102" s="175"/>
      <c r="B102" s="168"/>
      <c r="C102" s="9" t="s">
        <v>185</v>
      </c>
      <c r="D102" s="108">
        <f t="shared" si="1"/>
        <v>0</v>
      </c>
      <c r="E102" s="106"/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</row>
    <row r="103" spans="1:12" ht="15">
      <c r="A103" s="175"/>
      <c r="B103" s="168"/>
      <c r="C103" s="9" t="s">
        <v>186</v>
      </c>
      <c r="D103" s="108">
        <f t="shared" si="1"/>
        <v>0</v>
      </c>
      <c r="E103" s="106"/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</row>
    <row r="104" spans="1:12" ht="15">
      <c r="A104" s="175"/>
      <c r="B104" s="168"/>
      <c r="C104" s="9" t="s">
        <v>187</v>
      </c>
      <c r="D104" s="108">
        <f t="shared" si="1"/>
        <v>0</v>
      </c>
      <c r="E104" s="106"/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5" customHeight="1">
      <c r="A105" s="175"/>
      <c r="B105" s="169" t="s">
        <v>157</v>
      </c>
      <c r="C105" s="9" t="s">
        <v>183</v>
      </c>
      <c r="D105" s="108">
        <f t="shared" si="1"/>
        <v>0</v>
      </c>
      <c r="E105" s="106"/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</row>
    <row r="106" spans="1:12" ht="15">
      <c r="A106" s="175"/>
      <c r="B106" s="169"/>
      <c r="C106" s="9" t="s">
        <v>184</v>
      </c>
      <c r="D106" s="108">
        <f t="shared" si="1"/>
        <v>0</v>
      </c>
      <c r="E106" s="106"/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</row>
    <row r="107" spans="1:12" ht="15">
      <c r="A107" s="175"/>
      <c r="B107" s="169"/>
      <c r="C107" s="9" t="s">
        <v>185</v>
      </c>
      <c r="D107" s="108">
        <f t="shared" si="1"/>
        <v>0</v>
      </c>
      <c r="E107" s="106"/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5">
      <c r="A108" s="175"/>
      <c r="B108" s="169"/>
      <c r="C108" s="9" t="s">
        <v>186</v>
      </c>
      <c r="D108" s="108">
        <f t="shared" si="1"/>
        <v>0</v>
      </c>
      <c r="E108" s="106"/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</row>
    <row r="109" spans="1:12" ht="15">
      <c r="A109" s="175"/>
      <c r="B109" s="169"/>
      <c r="C109" s="9" t="s">
        <v>187</v>
      </c>
      <c r="D109" s="108">
        <f t="shared" si="1"/>
        <v>0</v>
      </c>
      <c r="E109" s="106"/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5" customHeight="1">
      <c r="A110" s="175"/>
      <c r="B110" s="169" t="s">
        <v>158</v>
      </c>
      <c r="C110" s="9" t="s">
        <v>183</v>
      </c>
      <c r="D110" s="108">
        <f t="shared" si="1"/>
        <v>0</v>
      </c>
      <c r="E110" s="106"/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</row>
    <row r="111" spans="1:12" ht="15">
      <c r="A111" s="175"/>
      <c r="B111" s="169"/>
      <c r="C111" s="9" t="s">
        <v>184</v>
      </c>
      <c r="D111" s="108">
        <f t="shared" si="1"/>
        <v>0</v>
      </c>
      <c r="E111" s="106"/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</row>
    <row r="112" spans="1:12" ht="15">
      <c r="A112" s="175"/>
      <c r="B112" s="169"/>
      <c r="C112" s="9" t="s">
        <v>185</v>
      </c>
      <c r="D112" s="108">
        <f t="shared" si="1"/>
        <v>0</v>
      </c>
      <c r="E112" s="106"/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</row>
    <row r="113" spans="1:12" ht="15">
      <c r="A113" s="175"/>
      <c r="B113" s="169"/>
      <c r="C113" s="9" t="s">
        <v>186</v>
      </c>
      <c r="D113" s="108">
        <f t="shared" si="1"/>
        <v>0</v>
      </c>
      <c r="E113" s="106"/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5">
      <c r="A114" s="176"/>
      <c r="B114" s="169"/>
      <c r="C114" s="9" t="s">
        <v>187</v>
      </c>
      <c r="D114" s="108">
        <f t="shared" si="1"/>
        <v>0</v>
      </c>
      <c r="E114" s="106"/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</row>
    <row r="115" spans="1:12" ht="15" customHeight="1">
      <c r="A115" s="174" t="s">
        <v>164</v>
      </c>
      <c r="B115" s="171" t="s">
        <v>189</v>
      </c>
      <c r="C115" s="9" t="s">
        <v>183</v>
      </c>
      <c r="D115" s="108">
        <f t="shared" si="1"/>
        <v>350</v>
      </c>
      <c r="E115" s="106"/>
      <c r="F115" s="110">
        <v>57</v>
      </c>
      <c r="G115" s="110">
        <v>111</v>
      </c>
      <c r="H115" s="110">
        <v>36</v>
      </c>
      <c r="I115" s="110">
        <v>53</v>
      </c>
      <c r="J115" s="110">
        <v>30</v>
      </c>
      <c r="K115" s="110">
        <v>42</v>
      </c>
      <c r="L115" s="110">
        <v>21</v>
      </c>
    </row>
    <row r="116" spans="1:12" ht="15">
      <c r="A116" s="175"/>
      <c r="B116" s="172"/>
      <c r="C116" s="9" t="s">
        <v>184</v>
      </c>
      <c r="D116" s="108">
        <f t="shared" si="1"/>
        <v>71</v>
      </c>
      <c r="E116" s="106"/>
      <c r="F116" s="110">
        <v>17</v>
      </c>
      <c r="G116" s="110">
        <v>0</v>
      </c>
      <c r="H116" s="110">
        <v>14</v>
      </c>
      <c r="I116" s="110">
        <v>1</v>
      </c>
      <c r="J116" s="110">
        <v>39</v>
      </c>
      <c r="K116" s="110">
        <v>0</v>
      </c>
      <c r="L116" s="110">
        <v>0</v>
      </c>
    </row>
    <row r="117" spans="1:12" ht="15">
      <c r="A117" s="175"/>
      <c r="B117" s="172"/>
      <c r="C117" s="9" t="s">
        <v>185</v>
      </c>
      <c r="D117" s="108">
        <f t="shared" si="1"/>
        <v>48</v>
      </c>
      <c r="E117" s="106"/>
      <c r="F117" s="110">
        <v>1</v>
      </c>
      <c r="G117" s="110">
        <v>35</v>
      </c>
      <c r="H117" s="110">
        <v>5</v>
      </c>
      <c r="I117" s="110">
        <v>2</v>
      </c>
      <c r="J117" s="110">
        <v>1</v>
      </c>
      <c r="K117" s="110">
        <v>0</v>
      </c>
      <c r="L117" s="110">
        <v>4</v>
      </c>
    </row>
    <row r="118" spans="1:12" ht="15">
      <c r="A118" s="175"/>
      <c r="B118" s="172"/>
      <c r="C118" s="9" t="s">
        <v>186</v>
      </c>
      <c r="D118" s="108">
        <f t="shared" si="1"/>
        <v>373</v>
      </c>
      <c r="E118" s="106"/>
      <c r="F118" s="110">
        <v>73</v>
      </c>
      <c r="G118" s="110">
        <v>76</v>
      </c>
      <c r="H118" s="110">
        <v>45</v>
      </c>
      <c r="I118" s="110">
        <v>52</v>
      </c>
      <c r="J118" s="110">
        <v>68</v>
      </c>
      <c r="K118" s="110">
        <v>42</v>
      </c>
      <c r="L118" s="110">
        <v>17</v>
      </c>
    </row>
    <row r="119" spans="1:12" ht="15">
      <c r="A119" s="175"/>
      <c r="B119" s="173"/>
      <c r="C119" s="9" t="s">
        <v>187</v>
      </c>
      <c r="D119" s="108">
        <f t="shared" si="1"/>
        <v>651</v>
      </c>
      <c r="E119" s="106"/>
      <c r="F119" s="110">
        <v>90</v>
      </c>
      <c r="G119" s="110">
        <v>188</v>
      </c>
      <c r="H119" s="110">
        <v>91</v>
      </c>
      <c r="I119" s="110">
        <v>64</v>
      </c>
      <c r="J119" s="110">
        <v>74</v>
      </c>
      <c r="K119" s="110">
        <v>53</v>
      </c>
      <c r="L119" s="110">
        <v>91</v>
      </c>
    </row>
    <row r="120" spans="1:12" ht="15">
      <c r="A120" s="175"/>
      <c r="B120" s="168" t="s">
        <v>188</v>
      </c>
      <c r="C120" s="9" t="s">
        <v>183</v>
      </c>
      <c r="D120" s="108">
        <f t="shared" si="1"/>
        <v>339</v>
      </c>
      <c r="E120" s="106"/>
      <c r="F120" s="110">
        <v>57</v>
      </c>
      <c r="G120" s="110">
        <v>111</v>
      </c>
      <c r="H120" s="110">
        <v>35</v>
      </c>
      <c r="I120" s="110">
        <v>51</v>
      </c>
      <c r="J120" s="110">
        <v>23</v>
      </c>
      <c r="K120" s="110">
        <v>41</v>
      </c>
      <c r="L120" s="110">
        <v>21</v>
      </c>
    </row>
    <row r="121" spans="1:12" ht="15">
      <c r="A121" s="175"/>
      <c r="B121" s="168"/>
      <c r="C121" s="9" t="s">
        <v>184</v>
      </c>
      <c r="D121" s="108">
        <f t="shared" si="1"/>
        <v>55</v>
      </c>
      <c r="E121" s="106"/>
      <c r="F121" s="110">
        <v>17</v>
      </c>
      <c r="G121" s="110">
        <v>0</v>
      </c>
      <c r="H121" s="110">
        <v>14</v>
      </c>
      <c r="I121" s="110">
        <v>1</v>
      </c>
      <c r="J121" s="110">
        <v>23</v>
      </c>
      <c r="K121" s="110">
        <v>0</v>
      </c>
      <c r="L121" s="110">
        <v>0</v>
      </c>
    </row>
    <row r="122" spans="1:12" ht="15">
      <c r="A122" s="175"/>
      <c r="B122" s="168"/>
      <c r="C122" s="9" t="s">
        <v>185</v>
      </c>
      <c r="D122" s="108">
        <f t="shared" si="1"/>
        <v>49</v>
      </c>
      <c r="E122" s="106"/>
      <c r="F122" s="110">
        <v>1</v>
      </c>
      <c r="G122" s="110">
        <v>36</v>
      </c>
      <c r="H122" s="110">
        <v>5</v>
      </c>
      <c r="I122" s="110">
        <v>2</v>
      </c>
      <c r="J122" s="110">
        <v>1</v>
      </c>
      <c r="K122" s="110">
        <v>0</v>
      </c>
      <c r="L122" s="110">
        <v>4</v>
      </c>
    </row>
    <row r="123" spans="1:12" ht="15">
      <c r="A123" s="175"/>
      <c r="B123" s="168"/>
      <c r="C123" s="9" t="s">
        <v>186</v>
      </c>
      <c r="D123" s="108">
        <f t="shared" si="1"/>
        <v>345</v>
      </c>
      <c r="E123" s="106"/>
      <c r="F123" s="110">
        <v>73</v>
      </c>
      <c r="G123" s="110">
        <v>75</v>
      </c>
      <c r="H123" s="110">
        <v>44</v>
      </c>
      <c r="I123" s="110">
        <v>50</v>
      </c>
      <c r="J123" s="110">
        <v>45</v>
      </c>
      <c r="K123" s="110">
        <v>41</v>
      </c>
      <c r="L123" s="110">
        <v>17</v>
      </c>
    </row>
    <row r="124" spans="1:12" ht="15">
      <c r="A124" s="175"/>
      <c r="B124" s="168"/>
      <c r="C124" s="9" t="s">
        <v>187</v>
      </c>
      <c r="D124" s="108">
        <f t="shared" si="1"/>
        <v>620</v>
      </c>
      <c r="E124" s="106"/>
      <c r="F124" s="110">
        <v>89</v>
      </c>
      <c r="G124" s="110">
        <v>188</v>
      </c>
      <c r="H124" s="110">
        <v>88</v>
      </c>
      <c r="I124" s="110">
        <v>62</v>
      </c>
      <c r="J124" s="110">
        <v>51</v>
      </c>
      <c r="K124" s="110">
        <v>51</v>
      </c>
      <c r="L124" s="110">
        <v>91</v>
      </c>
    </row>
    <row r="125" spans="1:12" ht="15" customHeight="1">
      <c r="A125" s="175"/>
      <c r="B125" s="169" t="s">
        <v>157</v>
      </c>
      <c r="C125" s="9" t="s">
        <v>183</v>
      </c>
      <c r="D125" s="108">
        <f t="shared" si="1"/>
        <v>39</v>
      </c>
      <c r="E125" s="106"/>
      <c r="F125" s="110">
        <v>9</v>
      </c>
      <c r="G125" s="110">
        <v>8</v>
      </c>
      <c r="H125" s="110">
        <v>4</v>
      </c>
      <c r="I125" s="110">
        <v>7</v>
      </c>
      <c r="J125" s="110">
        <v>3</v>
      </c>
      <c r="K125" s="110">
        <v>8</v>
      </c>
      <c r="L125" s="110">
        <v>0</v>
      </c>
    </row>
    <row r="126" spans="1:12" ht="15">
      <c r="A126" s="175"/>
      <c r="B126" s="169"/>
      <c r="C126" s="9" t="s">
        <v>184</v>
      </c>
      <c r="D126" s="108">
        <f t="shared" si="1"/>
        <v>10</v>
      </c>
      <c r="E126" s="106"/>
      <c r="F126" s="110">
        <v>2</v>
      </c>
      <c r="G126" s="110">
        <v>0</v>
      </c>
      <c r="H126" s="110">
        <v>4</v>
      </c>
      <c r="I126" s="110">
        <v>0</v>
      </c>
      <c r="J126" s="110">
        <v>4</v>
      </c>
      <c r="K126" s="110">
        <v>0</v>
      </c>
      <c r="L126" s="110">
        <v>0</v>
      </c>
    </row>
    <row r="127" spans="1:12" ht="15">
      <c r="A127" s="175"/>
      <c r="B127" s="169"/>
      <c r="C127" s="9" t="s">
        <v>185</v>
      </c>
      <c r="D127" s="108">
        <f t="shared" si="1"/>
        <v>7</v>
      </c>
      <c r="E127" s="106"/>
      <c r="F127" s="110">
        <v>0</v>
      </c>
      <c r="G127" s="110">
        <v>4</v>
      </c>
      <c r="H127" s="110">
        <v>2</v>
      </c>
      <c r="I127" s="110">
        <v>0</v>
      </c>
      <c r="J127" s="110">
        <v>1</v>
      </c>
      <c r="K127" s="110">
        <v>0</v>
      </c>
      <c r="L127" s="110">
        <v>0</v>
      </c>
    </row>
    <row r="128" spans="1:12" ht="15">
      <c r="A128" s="175"/>
      <c r="B128" s="169"/>
      <c r="C128" s="9" t="s">
        <v>186</v>
      </c>
      <c r="D128" s="108">
        <f t="shared" si="1"/>
        <v>42</v>
      </c>
      <c r="E128" s="106"/>
      <c r="F128" s="110">
        <v>11</v>
      </c>
      <c r="G128" s="110">
        <v>4</v>
      </c>
      <c r="H128" s="110">
        <v>6</v>
      </c>
      <c r="I128" s="110">
        <v>7</v>
      </c>
      <c r="J128" s="110">
        <v>6</v>
      </c>
      <c r="K128" s="110">
        <v>8</v>
      </c>
      <c r="L128" s="110">
        <v>0</v>
      </c>
    </row>
    <row r="129" spans="1:12" ht="15">
      <c r="A129" s="175"/>
      <c r="B129" s="169"/>
      <c r="C129" s="9" t="s">
        <v>187</v>
      </c>
      <c r="D129" s="108">
        <f t="shared" si="1"/>
        <v>68</v>
      </c>
      <c r="E129" s="106"/>
      <c r="F129" s="110">
        <v>11</v>
      </c>
      <c r="G129" s="110">
        <v>12</v>
      </c>
      <c r="H129" s="110">
        <v>13</v>
      </c>
      <c r="I129" s="110">
        <v>9</v>
      </c>
      <c r="J129" s="110">
        <v>6</v>
      </c>
      <c r="K129" s="110">
        <v>8</v>
      </c>
      <c r="L129" s="110">
        <v>9</v>
      </c>
    </row>
    <row r="130" spans="1:12" ht="15" customHeight="1">
      <c r="A130" s="175"/>
      <c r="B130" s="169" t="s">
        <v>158</v>
      </c>
      <c r="C130" s="9" t="s">
        <v>183</v>
      </c>
      <c r="D130" s="108">
        <f t="shared" si="1"/>
        <v>92</v>
      </c>
      <c r="E130" s="106"/>
      <c r="F130" s="110">
        <v>11</v>
      </c>
      <c r="G130" s="110">
        <v>38</v>
      </c>
      <c r="H130" s="110">
        <v>8</v>
      </c>
      <c r="I130" s="110">
        <v>15</v>
      </c>
      <c r="J130" s="110">
        <v>7</v>
      </c>
      <c r="K130" s="110">
        <v>7</v>
      </c>
      <c r="L130" s="110">
        <v>6</v>
      </c>
    </row>
    <row r="131" spans="1:12" ht="15">
      <c r="A131" s="175"/>
      <c r="B131" s="169"/>
      <c r="C131" s="9" t="s">
        <v>184</v>
      </c>
      <c r="D131" s="108">
        <f t="shared" si="1"/>
        <v>5</v>
      </c>
      <c r="E131" s="106"/>
      <c r="F131" s="110">
        <v>1</v>
      </c>
      <c r="G131" s="110">
        <v>0</v>
      </c>
      <c r="H131" s="110">
        <v>0</v>
      </c>
      <c r="I131" s="110">
        <v>0</v>
      </c>
      <c r="J131" s="110">
        <v>4</v>
      </c>
      <c r="K131" s="110">
        <v>0</v>
      </c>
      <c r="L131" s="110">
        <v>0</v>
      </c>
    </row>
    <row r="132" spans="1:12" ht="15">
      <c r="A132" s="175"/>
      <c r="B132" s="169"/>
      <c r="C132" s="9" t="s">
        <v>185</v>
      </c>
      <c r="D132" s="108">
        <f t="shared" si="1"/>
        <v>11</v>
      </c>
      <c r="E132" s="106"/>
      <c r="F132" s="110">
        <v>0</v>
      </c>
      <c r="G132" s="110">
        <v>10</v>
      </c>
      <c r="H132" s="110">
        <v>0</v>
      </c>
      <c r="I132" s="110">
        <v>0</v>
      </c>
      <c r="J132" s="110">
        <v>1</v>
      </c>
      <c r="K132" s="110">
        <v>0</v>
      </c>
      <c r="L132" s="110">
        <v>0</v>
      </c>
    </row>
    <row r="133" spans="1:12" ht="15">
      <c r="A133" s="175"/>
      <c r="B133" s="169"/>
      <c r="C133" s="9" t="s">
        <v>186</v>
      </c>
      <c r="D133" s="108">
        <f t="shared" si="1"/>
        <v>86</v>
      </c>
      <c r="E133" s="106"/>
      <c r="F133" s="110">
        <v>12</v>
      </c>
      <c r="G133" s="110">
        <v>28</v>
      </c>
      <c r="H133" s="110">
        <v>8</v>
      </c>
      <c r="I133" s="110">
        <v>15</v>
      </c>
      <c r="J133" s="110">
        <v>10</v>
      </c>
      <c r="K133" s="110">
        <v>7</v>
      </c>
      <c r="L133" s="110">
        <v>6</v>
      </c>
    </row>
    <row r="134" spans="1:12" ht="15">
      <c r="A134" s="176"/>
      <c r="B134" s="169"/>
      <c r="C134" s="9" t="s">
        <v>187</v>
      </c>
      <c r="D134" s="108">
        <f aca="true" t="shared" si="2" ref="D134:D197">SUM(F134:L134)</f>
        <v>199</v>
      </c>
      <c r="E134" s="106"/>
      <c r="F134" s="110">
        <v>22</v>
      </c>
      <c r="G134" s="110">
        <v>73</v>
      </c>
      <c r="H134" s="110">
        <v>26</v>
      </c>
      <c r="I134" s="110">
        <v>22</v>
      </c>
      <c r="J134" s="110">
        <v>16</v>
      </c>
      <c r="K134" s="110">
        <v>16</v>
      </c>
      <c r="L134" s="110">
        <v>24</v>
      </c>
    </row>
    <row r="135" spans="1:12" ht="15">
      <c r="A135" s="174" t="s">
        <v>165</v>
      </c>
      <c r="B135" s="168" t="s">
        <v>189</v>
      </c>
      <c r="C135" s="9" t="s">
        <v>183</v>
      </c>
      <c r="D135" s="108">
        <f t="shared" si="2"/>
        <v>501</v>
      </c>
      <c r="E135" s="106"/>
      <c r="F135" s="110">
        <v>89</v>
      </c>
      <c r="G135" s="110">
        <v>24</v>
      </c>
      <c r="H135" s="110">
        <v>60</v>
      </c>
      <c r="I135" s="110">
        <v>62</v>
      </c>
      <c r="J135" s="110">
        <v>98</v>
      </c>
      <c r="K135" s="110">
        <v>81</v>
      </c>
      <c r="L135" s="110">
        <v>87</v>
      </c>
    </row>
    <row r="136" spans="1:12" ht="15">
      <c r="A136" s="175"/>
      <c r="B136" s="168"/>
      <c r="C136" s="9" t="s">
        <v>184</v>
      </c>
      <c r="D136" s="108">
        <f t="shared" si="2"/>
        <v>49</v>
      </c>
      <c r="E136" s="106"/>
      <c r="F136" s="110">
        <v>0</v>
      </c>
      <c r="G136" s="110">
        <v>14</v>
      </c>
      <c r="H136" s="110">
        <v>1</v>
      </c>
      <c r="I136" s="110">
        <v>3</v>
      </c>
      <c r="J136" s="110">
        <v>0</v>
      </c>
      <c r="K136" s="110">
        <v>23</v>
      </c>
      <c r="L136" s="110">
        <v>8</v>
      </c>
    </row>
    <row r="137" spans="1:12" ht="15">
      <c r="A137" s="175"/>
      <c r="B137" s="168"/>
      <c r="C137" s="9" t="s">
        <v>185</v>
      </c>
      <c r="D137" s="108">
        <f t="shared" si="2"/>
        <v>135</v>
      </c>
      <c r="E137" s="106"/>
      <c r="F137" s="110">
        <v>30</v>
      </c>
      <c r="G137" s="110">
        <v>1</v>
      </c>
      <c r="H137" s="110">
        <v>26</v>
      </c>
      <c r="I137" s="110">
        <v>11</v>
      </c>
      <c r="J137" s="110">
        <v>26</v>
      </c>
      <c r="K137" s="110">
        <v>22</v>
      </c>
      <c r="L137" s="110">
        <v>19</v>
      </c>
    </row>
    <row r="138" spans="1:12" ht="15">
      <c r="A138" s="175"/>
      <c r="B138" s="168"/>
      <c r="C138" s="9" t="s">
        <v>186</v>
      </c>
      <c r="D138" s="108">
        <f t="shared" si="2"/>
        <v>415</v>
      </c>
      <c r="E138" s="106"/>
      <c r="F138" s="110">
        <v>59</v>
      </c>
      <c r="G138" s="110">
        <v>37</v>
      </c>
      <c r="H138" s="110">
        <v>35</v>
      </c>
      <c r="I138" s="110">
        <v>54</v>
      </c>
      <c r="J138" s="110">
        <v>72</v>
      </c>
      <c r="K138" s="110">
        <v>82</v>
      </c>
      <c r="L138" s="110">
        <v>76</v>
      </c>
    </row>
    <row r="139" spans="1:12" ht="15">
      <c r="A139" s="175"/>
      <c r="B139" s="168"/>
      <c r="C139" s="9" t="s">
        <v>187</v>
      </c>
      <c r="D139" s="108">
        <f t="shared" si="2"/>
        <v>2415</v>
      </c>
      <c r="E139" s="106"/>
      <c r="F139" s="110">
        <v>401</v>
      </c>
      <c r="G139" s="110">
        <v>266</v>
      </c>
      <c r="H139" s="110">
        <v>171</v>
      </c>
      <c r="I139" s="110">
        <v>283</v>
      </c>
      <c r="J139" s="110">
        <v>346</v>
      </c>
      <c r="K139" s="110">
        <v>544</v>
      </c>
      <c r="L139" s="110">
        <v>404</v>
      </c>
    </row>
    <row r="140" spans="1:12" ht="15">
      <c r="A140" s="175"/>
      <c r="B140" s="168" t="s">
        <v>188</v>
      </c>
      <c r="C140" s="9" t="s">
        <v>183</v>
      </c>
      <c r="D140" s="108">
        <f t="shared" si="2"/>
        <v>494</v>
      </c>
      <c r="E140" s="106"/>
      <c r="F140" s="110">
        <v>88</v>
      </c>
      <c r="G140" s="110">
        <v>24</v>
      </c>
      <c r="H140" s="110">
        <v>60</v>
      </c>
      <c r="I140" s="110">
        <v>62</v>
      </c>
      <c r="J140" s="110">
        <v>97</v>
      </c>
      <c r="K140" s="110">
        <v>76</v>
      </c>
      <c r="L140" s="110">
        <v>87</v>
      </c>
    </row>
    <row r="141" spans="1:12" ht="15">
      <c r="A141" s="175"/>
      <c r="B141" s="168"/>
      <c r="C141" s="9" t="s">
        <v>184</v>
      </c>
      <c r="D141" s="108">
        <f t="shared" si="2"/>
        <v>48</v>
      </c>
      <c r="E141" s="106"/>
      <c r="F141" s="110">
        <v>0</v>
      </c>
      <c r="G141" s="110">
        <v>14</v>
      </c>
      <c r="H141" s="110">
        <v>1</v>
      </c>
      <c r="I141" s="110">
        <v>2</v>
      </c>
      <c r="J141" s="110">
        <v>0</v>
      </c>
      <c r="K141" s="110">
        <v>23</v>
      </c>
      <c r="L141" s="110">
        <v>8</v>
      </c>
    </row>
    <row r="142" spans="1:12" ht="15">
      <c r="A142" s="175"/>
      <c r="B142" s="168"/>
      <c r="C142" s="9" t="s">
        <v>185</v>
      </c>
      <c r="D142" s="108">
        <f t="shared" si="2"/>
        <v>128</v>
      </c>
      <c r="E142" s="106"/>
      <c r="F142" s="110">
        <v>29</v>
      </c>
      <c r="G142" s="110">
        <v>1</v>
      </c>
      <c r="H142" s="110">
        <v>26</v>
      </c>
      <c r="I142" s="110">
        <v>11</v>
      </c>
      <c r="J142" s="110">
        <v>25</v>
      </c>
      <c r="K142" s="110">
        <v>17</v>
      </c>
      <c r="L142" s="110">
        <v>19</v>
      </c>
    </row>
    <row r="143" spans="1:12" ht="15">
      <c r="A143" s="175"/>
      <c r="B143" s="168"/>
      <c r="C143" s="9" t="s">
        <v>186</v>
      </c>
      <c r="D143" s="108">
        <f t="shared" si="2"/>
        <v>414</v>
      </c>
      <c r="E143" s="106"/>
      <c r="F143" s="110">
        <v>59</v>
      </c>
      <c r="G143" s="110">
        <v>37</v>
      </c>
      <c r="H143" s="110">
        <v>35</v>
      </c>
      <c r="I143" s="110">
        <v>53</v>
      </c>
      <c r="J143" s="110">
        <v>72</v>
      </c>
      <c r="K143" s="110">
        <v>82</v>
      </c>
      <c r="L143" s="110">
        <v>76</v>
      </c>
    </row>
    <row r="144" spans="1:12" ht="15">
      <c r="A144" s="175"/>
      <c r="B144" s="168"/>
      <c r="C144" s="9" t="s">
        <v>187</v>
      </c>
      <c r="D144" s="108">
        <f t="shared" si="2"/>
        <v>2419</v>
      </c>
      <c r="E144" s="106"/>
      <c r="F144" s="110">
        <v>401</v>
      </c>
      <c r="G144" s="110">
        <v>264</v>
      </c>
      <c r="H144" s="110">
        <v>172</v>
      </c>
      <c r="I144" s="110">
        <v>293</v>
      </c>
      <c r="J144" s="110">
        <v>352</v>
      </c>
      <c r="K144" s="110">
        <v>526</v>
      </c>
      <c r="L144" s="110">
        <v>411</v>
      </c>
    </row>
    <row r="145" spans="1:12" ht="15" customHeight="1">
      <c r="A145" s="175"/>
      <c r="B145" s="169" t="s">
        <v>157</v>
      </c>
      <c r="C145" s="9" t="s">
        <v>183</v>
      </c>
      <c r="D145" s="108">
        <f t="shared" si="2"/>
        <v>56</v>
      </c>
      <c r="E145" s="106"/>
      <c r="F145" s="110">
        <v>9</v>
      </c>
      <c r="G145" s="110">
        <v>0</v>
      </c>
      <c r="H145" s="110">
        <v>12</v>
      </c>
      <c r="I145" s="110">
        <v>6</v>
      </c>
      <c r="J145" s="110">
        <v>11</v>
      </c>
      <c r="K145" s="110">
        <v>11</v>
      </c>
      <c r="L145" s="110">
        <v>7</v>
      </c>
    </row>
    <row r="146" spans="1:12" ht="15">
      <c r="A146" s="175"/>
      <c r="B146" s="169"/>
      <c r="C146" s="9" t="s">
        <v>184</v>
      </c>
      <c r="D146" s="108">
        <f t="shared" si="2"/>
        <v>3</v>
      </c>
      <c r="E146" s="106"/>
      <c r="F146" s="110">
        <v>0</v>
      </c>
      <c r="G146" s="110">
        <v>1</v>
      </c>
      <c r="H146" s="110">
        <v>0</v>
      </c>
      <c r="I146" s="110">
        <v>0</v>
      </c>
      <c r="J146" s="110">
        <v>0</v>
      </c>
      <c r="K146" s="110">
        <v>2</v>
      </c>
      <c r="L146" s="110">
        <v>0</v>
      </c>
    </row>
    <row r="147" spans="1:12" ht="15">
      <c r="A147" s="175"/>
      <c r="B147" s="169"/>
      <c r="C147" s="9" t="s">
        <v>185</v>
      </c>
      <c r="D147" s="108">
        <f t="shared" si="2"/>
        <v>15</v>
      </c>
      <c r="E147" s="106"/>
      <c r="F147" s="110">
        <v>4</v>
      </c>
      <c r="G147" s="110">
        <v>1</v>
      </c>
      <c r="H147" s="110">
        <v>3</v>
      </c>
      <c r="I147" s="110">
        <v>2</v>
      </c>
      <c r="J147" s="110">
        <v>3</v>
      </c>
      <c r="K147" s="110">
        <v>2</v>
      </c>
      <c r="L147" s="110">
        <v>0</v>
      </c>
    </row>
    <row r="148" spans="1:12" ht="15">
      <c r="A148" s="175"/>
      <c r="B148" s="169"/>
      <c r="C148" s="9" t="s">
        <v>186</v>
      </c>
      <c r="D148" s="108">
        <f t="shared" si="2"/>
        <v>44</v>
      </c>
      <c r="E148" s="106"/>
      <c r="F148" s="110">
        <v>5</v>
      </c>
      <c r="G148" s="110">
        <v>0</v>
      </c>
      <c r="H148" s="110">
        <v>9</v>
      </c>
      <c r="I148" s="110">
        <v>4</v>
      </c>
      <c r="J148" s="110">
        <v>8</v>
      </c>
      <c r="K148" s="110">
        <v>11</v>
      </c>
      <c r="L148" s="110">
        <v>7</v>
      </c>
    </row>
    <row r="149" spans="1:12" ht="15">
      <c r="A149" s="175"/>
      <c r="B149" s="169"/>
      <c r="C149" s="9" t="s">
        <v>187</v>
      </c>
      <c r="D149" s="108">
        <f t="shared" si="2"/>
        <v>227</v>
      </c>
      <c r="E149" s="106"/>
      <c r="F149" s="110">
        <v>36</v>
      </c>
      <c r="G149" s="110">
        <v>22</v>
      </c>
      <c r="H149" s="110">
        <v>20</v>
      </c>
      <c r="I149" s="110">
        <v>38</v>
      </c>
      <c r="J149" s="110">
        <v>26</v>
      </c>
      <c r="K149" s="110">
        <v>56</v>
      </c>
      <c r="L149" s="110">
        <v>29</v>
      </c>
    </row>
    <row r="150" spans="1:12" ht="15" customHeight="1">
      <c r="A150" s="175"/>
      <c r="B150" s="169" t="s">
        <v>158</v>
      </c>
      <c r="C150" s="9" t="s">
        <v>183</v>
      </c>
      <c r="D150" s="108">
        <f t="shared" si="2"/>
        <v>90</v>
      </c>
      <c r="E150" s="106"/>
      <c r="F150" s="110">
        <v>18</v>
      </c>
      <c r="G150" s="110">
        <v>5</v>
      </c>
      <c r="H150" s="110">
        <v>12</v>
      </c>
      <c r="I150" s="110">
        <v>10</v>
      </c>
      <c r="J150" s="110">
        <v>16</v>
      </c>
      <c r="K150" s="110">
        <v>16</v>
      </c>
      <c r="L150" s="110">
        <v>13</v>
      </c>
    </row>
    <row r="151" spans="1:12" ht="15">
      <c r="A151" s="175"/>
      <c r="B151" s="169"/>
      <c r="C151" s="9" t="s">
        <v>184</v>
      </c>
      <c r="D151" s="108">
        <f t="shared" si="2"/>
        <v>11</v>
      </c>
      <c r="E151" s="106"/>
      <c r="F151" s="110">
        <v>0</v>
      </c>
      <c r="G151" s="110">
        <v>4</v>
      </c>
      <c r="H151" s="110">
        <v>0</v>
      </c>
      <c r="I151" s="110">
        <v>0</v>
      </c>
      <c r="J151" s="110">
        <v>0</v>
      </c>
      <c r="K151" s="110">
        <v>4</v>
      </c>
      <c r="L151" s="110">
        <v>3</v>
      </c>
    </row>
    <row r="152" spans="1:12" ht="15">
      <c r="A152" s="175"/>
      <c r="B152" s="169"/>
      <c r="C152" s="9" t="s">
        <v>185</v>
      </c>
      <c r="D152" s="108">
        <f t="shared" si="2"/>
        <v>22</v>
      </c>
      <c r="E152" s="106"/>
      <c r="F152" s="110">
        <v>6</v>
      </c>
      <c r="G152" s="110">
        <v>0</v>
      </c>
      <c r="H152" s="110">
        <v>8</v>
      </c>
      <c r="I152" s="110">
        <v>0</v>
      </c>
      <c r="J152" s="110">
        <v>2</v>
      </c>
      <c r="K152" s="110">
        <v>2</v>
      </c>
      <c r="L152" s="110">
        <v>4</v>
      </c>
    </row>
    <row r="153" spans="1:12" ht="15">
      <c r="A153" s="175"/>
      <c r="B153" s="169"/>
      <c r="C153" s="9" t="s">
        <v>186</v>
      </c>
      <c r="D153" s="108">
        <f t="shared" si="2"/>
        <v>79</v>
      </c>
      <c r="E153" s="106"/>
      <c r="F153" s="110">
        <v>12</v>
      </c>
      <c r="G153" s="110">
        <v>9</v>
      </c>
      <c r="H153" s="110">
        <v>4</v>
      </c>
      <c r="I153" s="110">
        <v>10</v>
      </c>
      <c r="J153" s="110">
        <v>14</v>
      </c>
      <c r="K153" s="110">
        <v>18</v>
      </c>
      <c r="L153" s="110">
        <v>12</v>
      </c>
    </row>
    <row r="154" spans="1:12" ht="15">
      <c r="A154" s="176"/>
      <c r="B154" s="169"/>
      <c r="C154" s="9" t="s">
        <v>187</v>
      </c>
      <c r="D154" s="108">
        <f t="shared" si="2"/>
        <v>783</v>
      </c>
      <c r="E154" s="106"/>
      <c r="F154" s="110">
        <v>122</v>
      </c>
      <c r="G154" s="110">
        <v>93</v>
      </c>
      <c r="H154" s="110">
        <v>54</v>
      </c>
      <c r="I154" s="110">
        <v>77</v>
      </c>
      <c r="J154" s="110">
        <v>103</v>
      </c>
      <c r="K154" s="110">
        <v>202</v>
      </c>
      <c r="L154" s="110">
        <v>132</v>
      </c>
    </row>
    <row r="155" spans="1:12" ht="15" customHeight="1">
      <c r="A155" s="174" t="s">
        <v>166</v>
      </c>
      <c r="B155" s="168" t="s">
        <v>189</v>
      </c>
      <c r="C155" s="9" t="s">
        <v>183</v>
      </c>
      <c r="D155" s="108">
        <f t="shared" si="2"/>
        <v>166</v>
      </c>
      <c r="E155" s="106"/>
      <c r="F155" s="110">
        <v>24</v>
      </c>
      <c r="G155" s="110">
        <v>24</v>
      </c>
      <c r="H155" s="110">
        <v>28</v>
      </c>
      <c r="I155" s="110">
        <v>22</v>
      </c>
      <c r="J155" s="110">
        <v>32</v>
      </c>
      <c r="K155" s="110">
        <v>16</v>
      </c>
      <c r="L155" s="110">
        <v>20</v>
      </c>
    </row>
    <row r="156" spans="1:12" ht="15">
      <c r="A156" s="175"/>
      <c r="B156" s="168"/>
      <c r="C156" s="9" t="s">
        <v>184</v>
      </c>
      <c r="D156" s="108">
        <f t="shared" si="2"/>
        <v>20</v>
      </c>
      <c r="E156" s="106"/>
      <c r="F156" s="110">
        <v>0</v>
      </c>
      <c r="G156" s="110">
        <v>3</v>
      </c>
      <c r="H156" s="110">
        <v>3</v>
      </c>
      <c r="I156" s="110">
        <v>1</v>
      </c>
      <c r="J156" s="110">
        <v>5</v>
      </c>
      <c r="K156" s="110">
        <v>5</v>
      </c>
      <c r="L156" s="110">
        <v>3</v>
      </c>
    </row>
    <row r="157" spans="1:12" ht="15">
      <c r="A157" s="175"/>
      <c r="B157" s="168"/>
      <c r="C157" s="9" t="s">
        <v>185</v>
      </c>
      <c r="D157" s="108">
        <f t="shared" si="2"/>
        <v>2</v>
      </c>
      <c r="E157" s="106"/>
      <c r="F157" s="110">
        <v>0</v>
      </c>
      <c r="G157" s="110">
        <v>1</v>
      </c>
      <c r="H157" s="110">
        <v>1</v>
      </c>
      <c r="I157" s="110">
        <v>0</v>
      </c>
      <c r="J157" s="110">
        <v>0</v>
      </c>
      <c r="K157" s="110">
        <v>0</v>
      </c>
      <c r="L157" s="110">
        <v>0</v>
      </c>
    </row>
    <row r="158" spans="1:12" ht="15">
      <c r="A158" s="175"/>
      <c r="B158" s="168"/>
      <c r="C158" s="9" t="s">
        <v>186</v>
      </c>
      <c r="D158" s="108">
        <f t="shared" si="2"/>
        <v>184</v>
      </c>
      <c r="E158" s="106"/>
      <c r="F158" s="110">
        <v>24</v>
      </c>
      <c r="G158" s="110">
        <v>26</v>
      </c>
      <c r="H158" s="110">
        <v>30</v>
      </c>
      <c r="I158" s="110">
        <v>23</v>
      </c>
      <c r="J158" s="110">
        <v>37</v>
      </c>
      <c r="K158" s="110">
        <v>21</v>
      </c>
      <c r="L158" s="110">
        <v>23</v>
      </c>
    </row>
    <row r="159" spans="1:12" ht="15">
      <c r="A159" s="175"/>
      <c r="B159" s="168"/>
      <c r="C159" s="9" t="s">
        <v>187</v>
      </c>
      <c r="D159" s="108">
        <f t="shared" si="2"/>
        <v>203</v>
      </c>
      <c r="E159" s="106"/>
      <c r="F159" s="110">
        <v>28</v>
      </c>
      <c r="G159" s="110">
        <v>27</v>
      </c>
      <c r="H159" s="110">
        <v>33</v>
      </c>
      <c r="I159" s="110">
        <v>31</v>
      </c>
      <c r="J159" s="110">
        <v>40</v>
      </c>
      <c r="K159" s="110">
        <v>21</v>
      </c>
      <c r="L159" s="110">
        <v>23</v>
      </c>
    </row>
    <row r="160" spans="1:12" ht="15">
      <c r="A160" s="175"/>
      <c r="B160" s="168" t="s">
        <v>188</v>
      </c>
      <c r="C160" s="9" t="s">
        <v>183</v>
      </c>
      <c r="D160" s="108">
        <f t="shared" si="2"/>
        <v>150</v>
      </c>
      <c r="E160" s="106"/>
      <c r="F160" s="110">
        <v>24</v>
      </c>
      <c r="G160" s="110">
        <v>24</v>
      </c>
      <c r="H160" s="110">
        <v>28</v>
      </c>
      <c r="I160" s="110">
        <v>22</v>
      </c>
      <c r="J160" s="110">
        <v>32</v>
      </c>
      <c r="K160" s="110">
        <v>4</v>
      </c>
      <c r="L160" s="110">
        <v>16</v>
      </c>
    </row>
    <row r="161" spans="1:12" ht="15">
      <c r="A161" s="175"/>
      <c r="B161" s="168"/>
      <c r="C161" s="9" t="s">
        <v>184</v>
      </c>
      <c r="D161" s="108">
        <f t="shared" si="2"/>
        <v>13</v>
      </c>
      <c r="E161" s="106"/>
      <c r="F161" s="110">
        <v>0</v>
      </c>
      <c r="G161" s="110">
        <v>3</v>
      </c>
      <c r="H161" s="110">
        <v>3</v>
      </c>
      <c r="I161" s="110">
        <v>1</v>
      </c>
      <c r="J161" s="110">
        <v>5</v>
      </c>
      <c r="K161" s="110">
        <v>0</v>
      </c>
      <c r="L161" s="110">
        <v>1</v>
      </c>
    </row>
    <row r="162" spans="1:12" ht="15">
      <c r="A162" s="175"/>
      <c r="B162" s="168"/>
      <c r="C162" s="9" t="s">
        <v>185</v>
      </c>
      <c r="D162" s="108">
        <f t="shared" si="2"/>
        <v>2</v>
      </c>
      <c r="E162" s="106"/>
      <c r="F162" s="110">
        <v>0</v>
      </c>
      <c r="G162" s="110">
        <v>1</v>
      </c>
      <c r="H162" s="110">
        <v>1</v>
      </c>
      <c r="I162" s="110">
        <v>0</v>
      </c>
      <c r="J162" s="110">
        <v>0</v>
      </c>
      <c r="K162" s="110">
        <v>0</v>
      </c>
      <c r="L162" s="110">
        <v>0</v>
      </c>
    </row>
    <row r="163" spans="1:12" ht="15">
      <c r="A163" s="175"/>
      <c r="B163" s="168"/>
      <c r="C163" s="9" t="s">
        <v>186</v>
      </c>
      <c r="D163" s="108">
        <f t="shared" si="2"/>
        <v>161</v>
      </c>
      <c r="E163" s="106"/>
      <c r="F163" s="110">
        <v>24</v>
      </c>
      <c r="G163" s="110">
        <v>26</v>
      </c>
      <c r="H163" s="110">
        <v>30</v>
      </c>
      <c r="I163" s="110">
        <v>23</v>
      </c>
      <c r="J163" s="110">
        <v>37</v>
      </c>
      <c r="K163" s="110">
        <v>4</v>
      </c>
      <c r="L163" s="110">
        <v>17</v>
      </c>
    </row>
    <row r="164" spans="1:12" ht="15">
      <c r="A164" s="175"/>
      <c r="B164" s="168"/>
      <c r="C164" s="9" t="s">
        <v>187</v>
      </c>
      <c r="D164" s="108">
        <f t="shared" si="2"/>
        <v>176</v>
      </c>
      <c r="E164" s="106"/>
      <c r="F164" s="110">
        <v>28</v>
      </c>
      <c r="G164" s="110">
        <v>27</v>
      </c>
      <c r="H164" s="110">
        <v>33</v>
      </c>
      <c r="I164" s="110">
        <v>27</v>
      </c>
      <c r="J164" s="110">
        <v>40</v>
      </c>
      <c r="K164" s="110">
        <v>4</v>
      </c>
      <c r="L164" s="110">
        <v>17</v>
      </c>
    </row>
    <row r="165" spans="1:12" ht="15" customHeight="1">
      <c r="A165" s="175"/>
      <c r="B165" s="169" t="s">
        <v>157</v>
      </c>
      <c r="C165" s="9" t="s">
        <v>183</v>
      </c>
      <c r="D165" s="108">
        <f t="shared" si="2"/>
        <v>8</v>
      </c>
      <c r="E165" s="106"/>
      <c r="F165" s="110">
        <v>2</v>
      </c>
      <c r="G165" s="110">
        <v>1</v>
      </c>
      <c r="H165" s="110">
        <v>1</v>
      </c>
      <c r="I165" s="110">
        <v>1</v>
      </c>
      <c r="J165" s="110">
        <v>1</v>
      </c>
      <c r="K165" s="110">
        <v>1</v>
      </c>
      <c r="L165" s="110">
        <v>1</v>
      </c>
    </row>
    <row r="166" spans="1:12" ht="15">
      <c r="A166" s="175"/>
      <c r="B166" s="169"/>
      <c r="C166" s="9" t="s">
        <v>184</v>
      </c>
      <c r="D166" s="108">
        <f t="shared" si="2"/>
        <v>2</v>
      </c>
      <c r="E166" s="106"/>
      <c r="F166" s="110">
        <v>0</v>
      </c>
      <c r="G166" s="110">
        <v>0</v>
      </c>
      <c r="H166" s="110">
        <v>0</v>
      </c>
      <c r="I166" s="110">
        <v>1</v>
      </c>
      <c r="J166" s="110">
        <v>1</v>
      </c>
      <c r="K166" s="110">
        <v>0</v>
      </c>
      <c r="L166" s="110">
        <v>0</v>
      </c>
    </row>
    <row r="167" spans="1:12" ht="15">
      <c r="A167" s="175"/>
      <c r="B167" s="169"/>
      <c r="C167" s="9" t="s">
        <v>185</v>
      </c>
      <c r="D167" s="108">
        <f t="shared" si="2"/>
        <v>0</v>
      </c>
      <c r="E167" s="106"/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</row>
    <row r="168" spans="1:12" ht="15">
      <c r="A168" s="175"/>
      <c r="B168" s="169"/>
      <c r="C168" s="9" t="s">
        <v>186</v>
      </c>
      <c r="D168" s="108">
        <f t="shared" si="2"/>
        <v>10</v>
      </c>
      <c r="E168" s="106"/>
      <c r="F168" s="110">
        <v>2</v>
      </c>
      <c r="G168" s="110">
        <v>1</v>
      </c>
      <c r="H168" s="110">
        <v>1</v>
      </c>
      <c r="I168" s="110">
        <v>2</v>
      </c>
      <c r="J168" s="110">
        <v>2</v>
      </c>
      <c r="K168" s="110">
        <v>1</v>
      </c>
      <c r="L168" s="110">
        <v>1</v>
      </c>
    </row>
    <row r="169" spans="1:12" ht="15">
      <c r="A169" s="175"/>
      <c r="B169" s="169"/>
      <c r="C169" s="9" t="s">
        <v>187</v>
      </c>
      <c r="D169" s="108">
        <f t="shared" si="2"/>
        <v>10</v>
      </c>
      <c r="E169" s="106"/>
      <c r="F169" s="110">
        <v>2</v>
      </c>
      <c r="G169" s="110">
        <v>1</v>
      </c>
      <c r="H169" s="110">
        <v>1</v>
      </c>
      <c r="I169" s="110">
        <v>2</v>
      </c>
      <c r="J169" s="110">
        <v>2</v>
      </c>
      <c r="K169" s="110">
        <v>1</v>
      </c>
      <c r="L169" s="110">
        <v>1</v>
      </c>
    </row>
    <row r="170" spans="1:12" ht="15" customHeight="1">
      <c r="A170" s="175"/>
      <c r="B170" s="169" t="s">
        <v>158</v>
      </c>
      <c r="C170" s="9" t="s">
        <v>183</v>
      </c>
      <c r="D170" s="108">
        <f t="shared" si="2"/>
        <v>14</v>
      </c>
      <c r="E170" s="106"/>
      <c r="F170" s="110">
        <v>3</v>
      </c>
      <c r="G170" s="110">
        <v>0</v>
      </c>
      <c r="H170" s="110">
        <v>2</v>
      </c>
      <c r="I170" s="110">
        <v>2</v>
      </c>
      <c r="J170" s="110">
        <v>5</v>
      </c>
      <c r="K170" s="110">
        <v>1</v>
      </c>
      <c r="L170" s="110">
        <v>1</v>
      </c>
    </row>
    <row r="171" spans="1:12" ht="15">
      <c r="A171" s="175"/>
      <c r="B171" s="169"/>
      <c r="C171" s="9" t="s">
        <v>184</v>
      </c>
      <c r="D171" s="108">
        <f t="shared" si="2"/>
        <v>1</v>
      </c>
      <c r="E171" s="106"/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1</v>
      </c>
    </row>
    <row r="172" spans="1:12" ht="15">
      <c r="A172" s="175"/>
      <c r="B172" s="169"/>
      <c r="C172" s="9" t="s">
        <v>185</v>
      </c>
      <c r="D172" s="108">
        <f t="shared" si="2"/>
        <v>0</v>
      </c>
      <c r="E172" s="106"/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</row>
    <row r="173" spans="1:12" ht="15">
      <c r="A173" s="175"/>
      <c r="B173" s="169"/>
      <c r="C173" s="9" t="s">
        <v>186</v>
      </c>
      <c r="D173" s="108">
        <f t="shared" si="2"/>
        <v>15</v>
      </c>
      <c r="E173" s="106"/>
      <c r="F173" s="110">
        <v>3</v>
      </c>
      <c r="G173" s="110">
        <v>0</v>
      </c>
      <c r="H173" s="110">
        <v>2</v>
      </c>
      <c r="I173" s="110">
        <v>2</v>
      </c>
      <c r="J173" s="110">
        <v>5</v>
      </c>
      <c r="K173" s="110">
        <v>1</v>
      </c>
      <c r="L173" s="110">
        <v>2</v>
      </c>
    </row>
    <row r="174" spans="1:12" ht="15">
      <c r="A174" s="176"/>
      <c r="B174" s="169"/>
      <c r="C174" s="9" t="s">
        <v>187</v>
      </c>
      <c r="D174" s="108">
        <f t="shared" si="2"/>
        <v>15</v>
      </c>
      <c r="E174" s="106"/>
      <c r="F174" s="110">
        <v>3</v>
      </c>
      <c r="G174" s="110">
        <v>0</v>
      </c>
      <c r="H174" s="110">
        <v>2</v>
      </c>
      <c r="I174" s="110">
        <v>2</v>
      </c>
      <c r="J174" s="110">
        <v>5</v>
      </c>
      <c r="K174" s="110">
        <v>1</v>
      </c>
      <c r="L174" s="110">
        <v>2</v>
      </c>
    </row>
    <row r="175" spans="1:12" ht="15" customHeight="1">
      <c r="A175" s="174" t="s">
        <v>190</v>
      </c>
      <c r="B175" s="168" t="s">
        <v>189</v>
      </c>
      <c r="C175" s="9" t="s">
        <v>183</v>
      </c>
      <c r="D175" s="108">
        <f t="shared" si="2"/>
        <v>464</v>
      </c>
      <c r="E175" s="106"/>
      <c r="F175" s="110">
        <v>95</v>
      </c>
      <c r="G175" s="110">
        <v>45</v>
      </c>
      <c r="H175" s="110">
        <v>71</v>
      </c>
      <c r="I175" s="110">
        <v>28</v>
      </c>
      <c r="J175" s="110">
        <v>90</v>
      </c>
      <c r="K175" s="110">
        <v>51</v>
      </c>
      <c r="L175" s="110">
        <v>84</v>
      </c>
    </row>
    <row r="176" spans="1:12" ht="15">
      <c r="A176" s="175"/>
      <c r="B176" s="168"/>
      <c r="C176" s="9" t="s">
        <v>184</v>
      </c>
      <c r="D176" s="108">
        <f t="shared" si="2"/>
        <v>76</v>
      </c>
      <c r="E176" s="106"/>
      <c r="F176" s="110">
        <v>20</v>
      </c>
      <c r="G176" s="110">
        <v>10</v>
      </c>
      <c r="H176" s="110">
        <v>5</v>
      </c>
      <c r="I176" s="110">
        <v>12</v>
      </c>
      <c r="J176" s="110">
        <v>12</v>
      </c>
      <c r="K176" s="110">
        <v>5</v>
      </c>
      <c r="L176" s="110">
        <v>12</v>
      </c>
    </row>
    <row r="177" spans="1:12" ht="15">
      <c r="A177" s="175"/>
      <c r="B177" s="168"/>
      <c r="C177" s="9" t="s">
        <v>185</v>
      </c>
      <c r="D177" s="108">
        <f t="shared" si="2"/>
        <v>11</v>
      </c>
      <c r="E177" s="106"/>
      <c r="F177" s="110">
        <v>5</v>
      </c>
      <c r="G177" s="110">
        <v>1</v>
      </c>
      <c r="H177" s="110">
        <v>0</v>
      </c>
      <c r="I177" s="110">
        <v>1</v>
      </c>
      <c r="J177" s="110">
        <v>0</v>
      </c>
      <c r="K177" s="110">
        <v>0</v>
      </c>
      <c r="L177" s="110">
        <v>4</v>
      </c>
    </row>
    <row r="178" spans="1:12" ht="15">
      <c r="A178" s="175"/>
      <c r="B178" s="168"/>
      <c r="C178" s="9" t="s">
        <v>186</v>
      </c>
      <c r="D178" s="108">
        <f t="shared" si="2"/>
        <v>529</v>
      </c>
      <c r="E178" s="106"/>
      <c r="F178" s="110">
        <v>110</v>
      </c>
      <c r="G178" s="110">
        <v>54</v>
      </c>
      <c r="H178" s="110">
        <v>76</v>
      </c>
      <c r="I178" s="110">
        <v>39</v>
      </c>
      <c r="J178" s="110">
        <v>102</v>
      </c>
      <c r="K178" s="110">
        <v>56</v>
      </c>
      <c r="L178" s="110">
        <v>92</v>
      </c>
    </row>
    <row r="179" spans="1:12" ht="15">
      <c r="A179" s="175"/>
      <c r="B179" s="168"/>
      <c r="C179" s="9" t="s">
        <v>187</v>
      </c>
      <c r="D179" s="108">
        <f t="shared" si="2"/>
        <v>566</v>
      </c>
      <c r="E179" s="106"/>
      <c r="F179" s="110">
        <v>124</v>
      </c>
      <c r="G179" s="110">
        <v>59</v>
      </c>
      <c r="H179" s="110">
        <v>79</v>
      </c>
      <c r="I179" s="110">
        <v>40</v>
      </c>
      <c r="J179" s="110">
        <v>106</v>
      </c>
      <c r="K179" s="110">
        <v>57</v>
      </c>
      <c r="L179" s="110">
        <v>101</v>
      </c>
    </row>
    <row r="180" spans="1:12" ht="15">
      <c r="A180" s="175"/>
      <c r="B180" s="168" t="s">
        <v>188</v>
      </c>
      <c r="C180" s="9" t="s">
        <v>183</v>
      </c>
      <c r="D180" s="108">
        <f t="shared" si="2"/>
        <v>449</v>
      </c>
      <c r="E180" s="106"/>
      <c r="F180" s="110">
        <v>92</v>
      </c>
      <c r="G180" s="110">
        <v>44</v>
      </c>
      <c r="H180" s="110">
        <v>71</v>
      </c>
      <c r="I180" s="110">
        <v>26</v>
      </c>
      <c r="J180" s="110">
        <v>90</v>
      </c>
      <c r="K180" s="110">
        <v>43</v>
      </c>
      <c r="L180" s="110">
        <v>83</v>
      </c>
    </row>
    <row r="181" spans="1:12" ht="15">
      <c r="A181" s="175"/>
      <c r="B181" s="168"/>
      <c r="C181" s="9" t="s">
        <v>184</v>
      </c>
      <c r="D181" s="108">
        <f t="shared" si="2"/>
        <v>74</v>
      </c>
      <c r="E181" s="106"/>
      <c r="F181" s="110">
        <v>21</v>
      </c>
      <c r="G181" s="110">
        <v>7</v>
      </c>
      <c r="H181" s="110">
        <v>5</v>
      </c>
      <c r="I181" s="110">
        <v>12</v>
      </c>
      <c r="J181" s="110">
        <v>12</v>
      </c>
      <c r="K181" s="110">
        <v>5</v>
      </c>
      <c r="L181" s="110">
        <v>12</v>
      </c>
    </row>
    <row r="182" spans="1:12" ht="15">
      <c r="A182" s="175"/>
      <c r="B182" s="168"/>
      <c r="C182" s="9" t="s">
        <v>185</v>
      </c>
      <c r="D182" s="108">
        <f t="shared" si="2"/>
        <v>11</v>
      </c>
      <c r="E182" s="106"/>
      <c r="F182" s="110">
        <v>5</v>
      </c>
      <c r="G182" s="110">
        <v>1</v>
      </c>
      <c r="H182" s="110">
        <v>0</v>
      </c>
      <c r="I182" s="110">
        <v>1</v>
      </c>
      <c r="J182" s="110">
        <v>0</v>
      </c>
      <c r="K182" s="110">
        <v>0</v>
      </c>
      <c r="L182" s="110">
        <v>4</v>
      </c>
    </row>
    <row r="183" spans="1:12" ht="15">
      <c r="A183" s="175"/>
      <c r="B183" s="168"/>
      <c r="C183" s="9" t="s">
        <v>186</v>
      </c>
      <c r="D183" s="108">
        <f t="shared" si="2"/>
        <v>512</v>
      </c>
      <c r="E183" s="106"/>
      <c r="F183" s="110">
        <v>108</v>
      </c>
      <c r="G183" s="110">
        <v>50</v>
      </c>
      <c r="H183" s="110">
        <v>76</v>
      </c>
      <c r="I183" s="110">
        <v>37</v>
      </c>
      <c r="J183" s="110">
        <v>102</v>
      </c>
      <c r="K183" s="110">
        <v>48</v>
      </c>
      <c r="L183" s="110">
        <v>91</v>
      </c>
    </row>
    <row r="184" spans="1:12" ht="15">
      <c r="A184" s="175"/>
      <c r="B184" s="168"/>
      <c r="C184" s="9" t="s">
        <v>187</v>
      </c>
      <c r="D184" s="108">
        <f t="shared" si="2"/>
        <v>552</v>
      </c>
      <c r="E184" s="106"/>
      <c r="F184" s="110">
        <v>125</v>
      </c>
      <c r="G184" s="110">
        <v>55</v>
      </c>
      <c r="H184" s="110">
        <v>79</v>
      </c>
      <c r="I184" s="110">
        <v>38</v>
      </c>
      <c r="J184" s="110">
        <v>106</v>
      </c>
      <c r="K184" s="110">
        <v>49</v>
      </c>
      <c r="L184" s="110">
        <v>100</v>
      </c>
    </row>
    <row r="185" spans="1:12" ht="15" customHeight="1">
      <c r="A185" s="175"/>
      <c r="B185" s="169" t="s">
        <v>157</v>
      </c>
      <c r="C185" s="9" t="s">
        <v>183</v>
      </c>
      <c r="D185" s="108">
        <f t="shared" si="2"/>
        <v>6</v>
      </c>
      <c r="E185" s="106"/>
      <c r="F185" s="110">
        <v>2</v>
      </c>
      <c r="G185" s="110">
        <v>0</v>
      </c>
      <c r="H185" s="110">
        <v>0</v>
      </c>
      <c r="I185" s="110">
        <v>2</v>
      </c>
      <c r="J185" s="110">
        <v>0</v>
      </c>
      <c r="K185" s="110">
        <v>1</v>
      </c>
      <c r="L185" s="110">
        <v>1</v>
      </c>
    </row>
    <row r="186" spans="1:12" ht="15">
      <c r="A186" s="175"/>
      <c r="B186" s="169"/>
      <c r="C186" s="9" t="s">
        <v>184</v>
      </c>
      <c r="D186" s="108">
        <f t="shared" si="2"/>
        <v>5</v>
      </c>
      <c r="E186" s="106"/>
      <c r="F186" s="110">
        <v>2</v>
      </c>
      <c r="G186" s="110">
        <v>0</v>
      </c>
      <c r="H186" s="110">
        <v>0</v>
      </c>
      <c r="I186" s="110">
        <v>0</v>
      </c>
      <c r="J186" s="110">
        <v>1</v>
      </c>
      <c r="K186" s="110">
        <v>0</v>
      </c>
      <c r="L186" s="110">
        <v>2</v>
      </c>
    </row>
    <row r="187" spans="1:12" ht="15">
      <c r="A187" s="175"/>
      <c r="B187" s="169"/>
      <c r="C187" s="9" t="s">
        <v>185</v>
      </c>
      <c r="D187" s="108">
        <f t="shared" si="2"/>
        <v>0</v>
      </c>
      <c r="E187" s="106"/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</row>
    <row r="188" spans="1:12" ht="15">
      <c r="A188" s="175"/>
      <c r="B188" s="169"/>
      <c r="C188" s="9" t="s">
        <v>186</v>
      </c>
      <c r="D188" s="108">
        <f t="shared" si="2"/>
        <v>11</v>
      </c>
      <c r="E188" s="106"/>
      <c r="F188" s="110">
        <v>4</v>
      </c>
      <c r="G188" s="110">
        <v>0</v>
      </c>
      <c r="H188" s="110">
        <v>0</v>
      </c>
      <c r="I188" s="110">
        <v>2</v>
      </c>
      <c r="J188" s="110">
        <v>1</v>
      </c>
      <c r="K188" s="110">
        <v>1</v>
      </c>
      <c r="L188" s="110">
        <v>3</v>
      </c>
    </row>
    <row r="189" spans="1:12" ht="15">
      <c r="A189" s="175"/>
      <c r="B189" s="169"/>
      <c r="C189" s="9" t="s">
        <v>187</v>
      </c>
      <c r="D189" s="108">
        <f t="shared" si="2"/>
        <v>11</v>
      </c>
      <c r="E189" s="106"/>
      <c r="F189" s="110">
        <v>4</v>
      </c>
      <c r="G189" s="110">
        <v>0</v>
      </c>
      <c r="H189" s="110">
        <v>0</v>
      </c>
      <c r="I189" s="110">
        <v>2</v>
      </c>
      <c r="J189" s="110">
        <v>1</v>
      </c>
      <c r="K189" s="110">
        <v>1</v>
      </c>
      <c r="L189" s="110">
        <v>3</v>
      </c>
    </row>
    <row r="190" spans="1:12" ht="15" customHeight="1">
      <c r="A190" s="175"/>
      <c r="B190" s="169" t="s">
        <v>158</v>
      </c>
      <c r="C190" s="9" t="s">
        <v>183</v>
      </c>
      <c r="D190" s="108">
        <f t="shared" si="2"/>
        <v>398</v>
      </c>
      <c r="E190" s="106"/>
      <c r="F190" s="110">
        <v>75</v>
      </c>
      <c r="G190" s="110">
        <v>44</v>
      </c>
      <c r="H190" s="110">
        <v>70</v>
      </c>
      <c r="I190" s="110">
        <v>26</v>
      </c>
      <c r="J190" s="110">
        <v>67</v>
      </c>
      <c r="K190" s="110">
        <v>43</v>
      </c>
      <c r="L190" s="110">
        <v>73</v>
      </c>
    </row>
    <row r="191" spans="1:12" ht="15">
      <c r="A191" s="175"/>
      <c r="B191" s="169"/>
      <c r="C191" s="9" t="s">
        <v>184</v>
      </c>
      <c r="D191" s="108">
        <f t="shared" si="2"/>
        <v>74</v>
      </c>
      <c r="E191" s="106"/>
      <c r="F191" s="110">
        <v>21</v>
      </c>
      <c r="G191" s="110">
        <v>7</v>
      </c>
      <c r="H191" s="110">
        <v>5</v>
      </c>
      <c r="I191" s="110">
        <v>12</v>
      </c>
      <c r="J191" s="110">
        <v>12</v>
      </c>
      <c r="K191" s="110">
        <v>5</v>
      </c>
      <c r="L191" s="110">
        <v>12</v>
      </c>
    </row>
    <row r="192" spans="1:12" ht="15">
      <c r="A192" s="175"/>
      <c r="B192" s="169"/>
      <c r="C192" s="9" t="s">
        <v>185</v>
      </c>
      <c r="D192" s="108">
        <f t="shared" si="2"/>
        <v>11</v>
      </c>
      <c r="E192" s="106"/>
      <c r="F192" s="110">
        <v>5</v>
      </c>
      <c r="G192" s="110">
        <v>1</v>
      </c>
      <c r="H192" s="110">
        <v>0</v>
      </c>
      <c r="I192" s="110">
        <v>1</v>
      </c>
      <c r="J192" s="110">
        <v>0</v>
      </c>
      <c r="K192" s="110">
        <v>0</v>
      </c>
      <c r="L192" s="110">
        <v>4</v>
      </c>
    </row>
    <row r="193" spans="1:12" ht="15">
      <c r="A193" s="175"/>
      <c r="B193" s="169"/>
      <c r="C193" s="9" t="s">
        <v>186</v>
      </c>
      <c r="D193" s="108">
        <f t="shared" si="2"/>
        <v>461</v>
      </c>
      <c r="E193" s="106"/>
      <c r="F193" s="110">
        <v>91</v>
      </c>
      <c r="G193" s="110">
        <v>50</v>
      </c>
      <c r="H193" s="110">
        <v>75</v>
      </c>
      <c r="I193" s="110">
        <v>37</v>
      </c>
      <c r="J193" s="110">
        <v>79</v>
      </c>
      <c r="K193" s="110">
        <v>48</v>
      </c>
      <c r="L193" s="110">
        <v>81</v>
      </c>
    </row>
    <row r="194" spans="1:12" ht="15">
      <c r="A194" s="176"/>
      <c r="B194" s="169"/>
      <c r="C194" s="9" t="s">
        <v>187</v>
      </c>
      <c r="D194" s="108">
        <f t="shared" si="2"/>
        <v>497</v>
      </c>
      <c r="E194" s="106"/>
      <c r="F194" s="110">
        <v>108</v>
      </c>
      <c r="G194" s="110">
        <v>55</v>
      </c>
      <c r="H194" s="110">
        <v>78</v>
      </c>
      <c r="I194" s="110">
        <v>38</v>
      </c>
      <c r="J194" s="110">
        <v>80</v>
      </c>
      <c r="K194" s="110">
        <v>49</v>
      </c>
      <c r="L194" s="110">
        <v>89</v>
      </c>
    </row>
    <row r="195" spans="1:12" ht="15" customHeight="1">
      <c r="A195" s="174" t="s">
        <v>167</v>
      </c>
      <c r="B195" s="168" t="s">
        <v>189</v>
      </c>
      <c r="C195" s="9" t="s">
        <v>183</v>
      </c>
      <c r="D195" s="108">
        <f t="shared" si="2"/>
        <v>449</v>
      </c>
      <c r="E195" s="106"/>
      <c r="F195" s="110">
        <v>28</v>
      </c>
      <c r="G195" s="110">
        <v>35</v>
      </c>
      <c r="H195" s="110">
        <v>17</v>
      </c>
      <c r="I195" s="110">
        <v>116</v>
      </c>
      <c r="J195" s="110">
        <v>117</v>
      </c>
      <c r="K195" s="110">
        <v>94</v>
      </c>
      <c r="L195" s="110">
        <v>42</v>
      </c>
    </row>
    <row r="196" spans="1:12" ht="15">
      <c r="A196" s="175"/>
      <c r="B196" s="168"/>
      <c r="C196" s="9" t="s">
        <v>184</v>
      </c>
      <c r="D196" s="108">
        <f t="shared" si="2"/>
        <v>23</v>
      </c>
      <c r="E196" s="106"/>
      <c r="F196" s="110">
        <v>0</v>
      </c>
      <c r="G196" s="110">
        <v>0</v>
      </c>
      <c r="H196" s="110">
        <v>0</v>
      </c>
      <c r="I196" s="110">
        <v>17</v>
      </c>
      <c r="J196" s="110">
        <v>0</v>
      </c>
      <c r="K196" s="110">
        <v>0</v>
      </c>
      <c r="L196" s="110">
        <v>6</v>
      </c>
    </row>
    <row r="197" spans="1:12" ht="15">
      <c r="A197" s="175"/>
      <c r="B197" s="168"/>
      <c r="C197" s="9" t="s">
        <v>185</v>
      </c>
      <c r="D197" s="108">
        <f t="shared" si="2"/>
        <v>11</v>
      </c>
      <c r="E197" s="106"/>
      <c r="F197" s="110">
        <v>1</v>
      </c>
      <c r="G197" s="110">
        <v>2</v>
      </c>
      <c r="H197" s="110">
        <v>0</v>
      </c>
      <c r="I197" s="110">
        <v>1</v>
      </c>
      <c r="J197" s="110">
        <v>7</v>
      </c>
      <c r="K197" s="110">
        <v>0</v>
      </c>
      <c r="L197" s="110">
        <v>0</v>
      </c>
    </row>
    <row r="198" spans="1:12" ht="15">
      <c r="A198" s="175"/>
      <c r="B198" s="168"/>
      <c r="C198" s="9" t="s">
        <v>186</v>
      </c>
      <c r="D198" s="108">
        <f aca="true" t="shared" si="3" ref="D198:D261">SUM(F198:L198)</f>
        <v>461</v>
      </c>
      <c r="E198" s="106"/>
      <c r="F198" s="110">
        <v>27</v>
      </c>
      <c r="G198" s="110">
        <v>33</v>
      </c>
      <c r="H198" s="110">
        <v>17</v>
      </c>
      <c r="I198" s="110">
        <v>132</v>
      </c>
      <c r="J198" s="110">
        <v>110</v>
      </c>
      <c r="K198" s="110">
        <v>94</v>
      </c>
      <c r="L198" s="110">
        <v>48</v>
      </c>
    </row>
    <row r="199" spans="1:12" ht="15">
      <c r="A199" s="175"/>
      <c r="B199" s="168"/>
      <c r="C199" s="9" t="s">
        <v>187</v>
      </c>
      <c r="D199" s="108">
        <f t="shared" si="3"/>
        <v>157</v>
      </c>
      <c r="E199" s="106"/>
      <c r="F199" s="110">
        <v>4</v>
      </c>
      <c r="G199" s="110">
        <v>12</v>
      </c>
      <c r="H199" s="110">
        <v>5</v>
      </c>
      <c r="I199" s="110">
        <v>54</v>
      </c>
      <c r="J199" s="110">
        <v>29</v>
      </c>
      <c r="K199" s="110">
        <v>37</v>
      </c>
      <c r="L199" s="110">
        <v>16</v>
      </c>
    </row>
    <row r="200" spans="1:12" ht="15">
      <c r="A200" s="175"/>
      <c r="B200" s="168" t="s">
        <v>188</v>
      </c>
      <c r="C200" s="9" t="s">
        <v>183</v>
      </c>
      <c r="D200" s="108">
        <f t="shared" si="3"/>
        <v>372</v>
      </c>
      <c r="E200" s="106"/>
      <c r="F200" s="110">
        <v>27</v>
      </c>
      <c r="G200" s="110">
        <v>32</v>
      </c>
      <c r="H200" s="110">
        <v>14</v>
      </c>
      <c r="I200" s="110">
        <v>95</v>
      </c>
      <c r="J200" s="110">
        <v>102</v>
      </c>
      <c r="K200" s="110">
        <v>68</v>
      </c>
      <c r="L200" s="110">
        <v>34</v>
      </c>
    </row>
    <row r="201" spans="1:12" ht="15">
      <c r="A201" s="175"/>
      <c r="B201" s="168"/>
      <c r="C201" s="9" t="s">
        <v>184</v>
      </c>
      <c r="D201" s="108">
        <f t="shared" si="3"/>
        <v>43</v>
      </c>
      <c r="E201" s="106"/>
      <c r="F201" s="110">
        <v>0</v>
      </c>
      <c r="G201" s="110">
        <v>0</v>
      </c>
      <c r="H201" s="110">
        <v>0</v>
      </c>
      <c r="I201" s="110">
        <v>9</v>
      </c>
      <c r="J201" s="110">
        <v>20</v>
      </c>
      <c r="K201" s="110">
        <v>6</v>
      </c>
      <c r="L201" s="110">
        <v>8</v>
      </c>
    </row>
    <row r="202" spans="1:12" ht="15">
      <c r="A202" s="175"/>
      <c r="B202" s="168"/>
      <c r="C202" s="9" t="s">
        <v>185</v>
      </c>
      <c r="D202" s="108">
        <f t="shared" si="3"/>
        <v>27</v>
      </c>
      <c r="E202" s="106"/>
      <c r="F202" s="110">
        <v>2</v>
      </c>
      <c r="G202" s="110">
        <v>2</v>
      </c>
      <c r="H202" s="110">
        <v>0</v>
      </c>
      <c r="I202" s="110">
        <v>3</v>
      </c>
      <c r="J202" s="110">
        <v>20</v>
      </c>
      <c r="K202" s="110">
        <v>0</v>
      </c>
      <c r="L202" s="110">
        <v>0</v>
      </c>
    </row>
    <row r="203" spans="1:12" ht="15">
      <c r="A203" s="175"/>
      <c r="B203" s="168"/>
      <c r="C203" s="9" t="s">
        <v>186</v>
      </c>
      <c r="D203" s="108">
        <f t="shared" si="3"/>
        <v>388</v>
      </c>
      <c r="E203" s="106"/>
      <c r="F203" s="110">
        <v>25</v>
      </c>
      <c r="G203" s="110">
        <v>30</v>
      </c>
      <c r="H203" s="110">
        <v>14</v>
      </c>
      <c r="I203" s="110">
        <v>101</v>
      </c>
      <c r="J203" s="110">
        <v>102</v>
      </c>
      <c r="K203" s="110">
        <v>74</v>
      </c>
      <c r="L203" s="110">
        <v>42</v>
      </c>
    </row>
    <row r="204" spans="1:12" ht="15">
      <c r="A204" s="175"/>
      <c r="B204" s="168"/>
      <c r="C204" s="9" t="s">
        <v>187</v>
      </c>
      <c r="D204" s="108">
        <f t="shared" si="3"/>
        <v>268</v>
      </c>
      <c r="E204" s="106"/>
      <c r="F204" s="110">
        <v>24</v>
      </c>
      <c r="G204" s="110">
        <v>18</v>
      </c>
      <c r="H204" s="110">
        <v>7</v>
      </c>
      <c r="I204" s="110">
        <v>55</v>
      </c>
      <c r="J204" s="110">
        <v>92</v>
      </c>
      <c r="K204" s="110">
        <v>62</v>
      </c>
      <c r="L204" s="110">
        <v>10</v>
      </c>
    </row>
    <row r="205" spans="1:12" ht="15" customHeight="1">
      <c r="A205" s="175"/>
      <c r="B205" s="169" t="s">
        <v>157</v>
      </c>
      <c r="C205" s="9" t="s">
        <v>183</v>
      </c>
      <c r="D205" s="108">
        <f t="shared" si="3"/>
        <v>372</v>
      </c>
      <c r="E205" s="106"/>
      <c r="F205" s="110">
        <v>27</v>
      </c>
      <c r="G205" s="110">
        <v>32</v>
      </c>
      <c r="H205" s="110">
        <v>14</v>
      </c>
      <c r="I205" s="110">
        <v>95</v>
      </c>
      <c r="J205" s="110">
        <v>102</v>
      </c>
      <c r="K205" s="110">
        <v>68</v>
      </c>
      <c r="L205" s="110">
        <v>34</v>
      </c>
    </row>
    <row r="206" spans="1:12" ht="15">
      <c r="A206" s="175"/>
      <c r="B206" s="169"/>
      <c r="C206" s="9" t="s">
        <v>184</v>
      </c>
      <c r="D206" s="108">
        <f t="shared" si="3"/>
        <v>43</v>
      </c>
      <c r="E206" s="106"/>
      <c r="F206" s="110">
        <v>0</v>
      </c>
      <c r="G206" s="110">
        <v>0</v>
      </c>
      <c r="H206" s="110">
        <v>0</v>
      </c>
      <c r="I206" s="110">
        <v>9</v>
      </c>
      <c r="J206" s="110">
        <v>20</v>
      </c>
      <c r="K206" s="110">
        <v>6</v>
      </c>
      <c r="L206" s="110">
        <v>8</v>
      </c>
    </row>
    <row r="207" spans="1:12" ht="15">
      <c r="A207" s="175"/>
      <c r="B207" s="169"/>
      <c r="C207" s="9" t="s">
        <v>185</v>
      </c>
      <c r="D207" s="108">
        <f t="shared" si="3"/>
        <v>27</v>
      </c>
      <c r="E207" s="106"/>
      <c r="F207" s="110">
        <v>2</v>
      </c>
      <c r="G207" s="110">
        <v>2</v>
      </c>
      <c r="H207" s="110">
        <v>0</v>
      </c>
      <c r="I207" s="110">
        <v>3</v>
      </c>
      <c r="J207" s="110">
        <v>20</v>
      </c>
      <c r="K207" s="110">
        <v>0</v>
      </c>
      <c r="L207" s="110">
        <v>0</v>
      </c>
    </row>
    <row r="208" spans="1:12" ht="15">
      <c r="A208" s="175"/>
      <c r="B208" s="169"/>
      <c r="C208" s="9" t="s">
        <v>186</v>
      </c>
      <c r="D208" s="108">
        <f t="shared" si="3"/>
        <v>388</v>
      </c>
      <c r="E208" s="106"/>
      <c r="F208" s="110">
        <v>25</v>
      </c>
      <c r="G208" s="110">
        <v>30</v>
      </c>
      <c r="H208" s="110">
        <v>14</v>
      </c>
      <c r="I208" s="110">
        <v>101</v>
      </c>
      <c r="J208" s="110">
        <v>102</v>
      </c>
      <c r="K208" s="110">
        <v>74</v>
      </c>
      <c r="L208" s="110">
        <v>42</v>
      </c>
    </row>
    <row r="209" spans="1:12" ht="15">
      <c r="A209" s="175"/>
      <c r="B209" s="169"/>
      <c r="C209" s="9" t="s">
        <v>187</v>
      </c>
      <c r="D209" s="108">
        <f t="shared" si="3"/>
        <v>268</v>
      </c>
      <c r="E209" s="106"/>
      <c r="F209" s="110">
        <v>24</v>
      </c>
      <c r="G209" s="110">
        <v>18</v>
      </c>
      <c r="H209" s="110">
        <v>7</v>
      </c>
      <c r="I209" s="110">
        <v>55</v>
      </c>
      <c r="J209" s="110">
        <v>92</v>
      </c>
      <c r="K209" s="110">
        <v>62</v>
      </c>
      <c r="L209" s="110">
        <v>10</v>
      </c>
    </row>
    <row r="210" spans="1:12" ht="15" customHeight="1">
      <c r="A210" s="175"/>
      <c r="B210" s="169" t="s">
        <v>158</v>
      </c>
      <c r="C210" s="9" t="s">
        <v>183</v>
      </c>
      <c r="D210" s="108">
        <f t="shared" si="3"/>
        <v>16</v>
      </c>
      <c r="E210" s="106"/>
      <c r="F210" s="110">
        <v>2</v>
      </c>
      <c r="G210" s="110">
        <v>0</v>
      </c>
      <c r="H210" s="110">
        <v>3</v>
      </c>
      <c r="I210" s="110">
        <v>4</v>
      </c>
      <c r="J210" s="110">
        <v>5</v>
      </c>
      <c r="K210" s="110">
        <v>2</v>
      </c>
      <c r="L210" s="110">
        <v>0</v>
      </c>
    </row>
    <row r="211" spans="1:12" ht="15">
      <c r="A211" s="175"/>
      <c r="B211" s="169"/>
      <c r="C211" s="9" t="s">
        <v>184</v>
      </c>
      <c r="D211" s="108">
        <f t="shared" si="3"/>
        <v>1</v>
      </c>
      <c r="E211" s="106"/>
      <c r="F211" s="110">
        <v>0</v>
      </c>
      <c r="G211" s="110">
        <v>0</v>
      </c>
      <c r="H211" s="110">
        <v>0</v>
      </c>
      <c r="I211" s="110">
        <v>1</v>
      </c>
      <c r="J211" s="110">
        <v>0</v>
      </c>
      <c r="K211" s="110">
        <v>0</v>
      </c>
      <c r="L211" s="110">
        <v>0</v>
      </c>
    </row>
    <row r="212" spans="1:12" ht="15">
      <c r="A212" s="175"/>
      <c r="B212" s="169"/>
      <c r="C212" s="9" t="s">
        <v>185</v>
      </c>
      <c r="D212" s="108">
        <f t="shared" si="3"/>
        <v>5</v>
      </c>
      <c r="E212" s="106"/>
      <c r="F212" s="110">
        <v>1</v>
      </c>
      <c r="G212" s="110">
        <v>0</v>
      </c>
      <c r="H212" s="110">
        <v>0</v>
      </c>
      <c r="I212" s="110">
        <v>0</v>
      </c>
      <c r="J212" s="110">
        <v>4</v>
      </c>
      <c r="K212" s="110">
        <v>0</v>
      </c>
      <c r="L212" s="110">
        <v>0</v>
      </c>
    </row>
    <row r="213" spans="1:12" ht="15">
      <c r="A213" s="175"/>
      <c r="B213" s="169"/>
      <c r="C213" s="9" t="s">
        <v>186</v>
      </c>
      <c r="D213" s="108">
        <f t="shared" si="3"/>
        <v>12</v>
      </c>
      <c r="E213" s="106"/>
      <c r="F213" s="110">
        <v>1</v>
      </c>
      <c r="G213" s="110">
        <v>0</v>
      </c>
      <c r="H213" s="110">
        <v>3</v>
      </c>
      <c r="I213" s="110">
        <v>5</v>
      </c>
      <c r="J213" s="110">
        <v>1</v>
      </c>
      <c r="K213" s="110">
        <v>2</v>
      </c>
      <c r="L213" s="110">
        <v>0</v>
      </c>
    </row>
    <row r="214" spans="1:12" ht="15">
      <c r="A214" s="176"/>
      <c r="B214" s="169"/>
      <c r="C214" s="9" t="s">
        <v>187</v>
      </c>
      <c r="D214" s="108">
        <f t="shared" si="3"/>
        <v>14</v>
      </c>
      <c r="E214" s="106"/>
      <c r="F214" s="110">
        <v>2</v>
      </c>
      <c r="G214" s="110">
        <v>0</v>
      </c>
      <c r="H214" s="110">
        <v>0</v>
      </c>
      <c r="I214" s="110">
        <v>3</v>
      </c>
      <c r="J214" s="110">
        <v>7</v>
      </c>
      <c r="K214" s="110">
        <v>2</v>
      </c>
      <c r="L214" s="110">
        <v>0</v>
      </c>
    </row>
    <row r="215" spans="1:12" ht="15">
      <c r="A215" s="174" t="s">
        <v>168</v>
      </c>
      <c r="B215" s="168" t="s">
        <v>188</v>
      </c>
      <c r="C215" s="9" t="s">
        <v>183</v>
      </c>
      <c r="D215" s="108">
        <f t="shared" si="3"/>
        <v>10</v>
      </c>
      <c r="E215" s="106"/>
      <c r="F215" s="110">
        <v>1</v>
      </c>
      <c r="G215" s="110">
        <v>2</v>
      </c>
      <c r="H215" s="110">
        <v>0</v>
      </c>
      <c r="I215" s="110">
        <v>0</v>
      </c>
      <c r="J215" s="110">
        <v>2</v>
      </c>
      <c r="K215" s="110">
        <v>3</v>
      </c>
      <c r="L215" s="110">
        <v>2</v>
      </c>
    </row>
    <row r="216" spans="1:12" ht="15">
      <c r="A216" s="175"/>
      <c r="B216" s="168"/>
      <c r="C216" s="9" t="s">
        <v>184</v>
      </c>
      <c r="D216" s="108">
        <f t="shared" si="3"/>
        <v>0</v>
      </c>
      <c r="E216" s="106"/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</row>
    <row r="217" spans="1:12" ht="15">
      <c r="A217" s="175"/>
      <c r="B217" s="168"/>
      <c r="C217" s="9" t="s">
        <v>185</v>
      </c>
      <c r="D217" s="108">
        <f t="shared" si="3"/>
        <v>0</v>
      </c>
      <c r="E217" s="106"/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</row>
    <row r="218" spans="1:12" ht="15">
      <c r="A218" s="175"/>
      <c r="B218" s="168"/>
      <c r="C218" s="9" t="s">
        <v>186</v>
      </c>
      <c r="D218" s="108">
        <f t="shared" si="3"/>
        <v>10</v>
      </c>
      <c r="E218" s="106"/>
      <c r="F218" s="110">
        <v>1</v>
      </c>
      <c r="G218" s="110">
        <v>2</v>
      </c>
      <c r="H218" s="110">
        <v>0</v>
      </c>
      <c r="I218" s="110">
        <v>0</v>
      </c>
      <c r="J218" s="110">
        <v>2</v>
      </c>
      <c r="K218" s="110">
        <v>3</v>
      </c>
      <c r="L218" s="110">
        <v>2</v>
      </c>
    </row>
    <row r="219" spans="1:12" ht="15">
      <c r="A219" s="175"/>
      <c r="B219" s="168"/>
      <c r="C219" s="9" t="s">
        <v>187</v>
      </c>
      <c r="D219" s="108">
        <f t="shared" si="3"/>
        <v>4</v>
      </c>
      <c r="E219" s="106"/>
      <c r="F219" s="110">
        <v>1</v>
      </c>
      <c r="G219" s="110">
        <v>1</v>
      </c>
      <c r="H219" s="110">
        <v>0</v>
      </c>
      <c r="I219" s="110">
        <v>0</v>
      </c>
      <c r="J219" s="110">
        <v>0</v>
      </c>
      <c r="K219" s="110">
        <v>2</v>
      </c>
      <c r="L219" s="110">
        <v>0</v>
      </c>
    </row>
    <row r="220" spans="1:12" ht="15">
      <c r="A220" s="175"/>
      <c r="B220" s="169" t="s">
        <v>157</v>
      </c>
      <c r="C220" s="9" t="s">
        <v>183</v>
      </c>
      <c r="D220" s="108">
        <f t="shared" si="3"/>
        <v>10</v>
      </c>
      <c r="E220" s="106"/>
      <c r="F220" s="110">
        <v>1</v>
      </c>
      <c r="G220" s="110">
        <v>2</v>
      </c>
      <c r="H220" s="110">
        <v>0</v>
      </c>
      <c r="I220" s="110">
        <v>0</v>
      </c>
      <c r="J220" s="110">
        <v>2</v>
      </c>
      <c r="K220" s="110">
        <v>3</v>
      </c>
      <c r="L220" s="110">
        <v>2</v>
      </c>
    </row>
    <row r="221" spans="1:12" ht="15">
      <c r="A221" s="175"/>
      <c r="B221" s="169"/>
      <c r="C221" s="9" t="s">
        <v>184</v>
      </c>
      <c r="D221" s="108">
        <f t="shared" si="3"/>
        <v>0</v>
      </c>
      <c r="E221" s="106"/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</row>
    <row r="222" spans="1:12" ht="15">
      <c r="A222" s="175"/>
      <c r="B222" s="169"/>
      <c r="C222" s="9" t="s">
        <v>185</v>
      </c>
      <c r="D222" s="108">
        <f t="shared" si="3"/>
        <v>0</v>
      </c>
      <c r="E222" s="106"/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5">
      <c r="A223" s="175"/>
      <c r="B223" s="169"/>
      <c r="C223" s="9" t="s">
        <v>186</v>
      </c>
      <c r="D223" s="108">
        <f t="shared" si="3"/>
        <v>10</v>
      </c>
      <c r="E223" s="106"/>
      <c r="F223" s="110">
        <v>1</v>
      </c>
      <c r="G223" s="110">
        <v>2</v>
      </c>
      <c r="H223" s="110">
        <v>0</v>
      </c>
      <c r="I223" s="110">
        <v>0</v>
      </c>
      <c r="J223" s="110">
        <v>2</v>
      </c>
      <c r="K223" s="110">
        <v>3</v>
      </c>
      <c r="L223" s="110">
        <v>2</v>
      </c>
    </row>
    <row r="224" spans="1:12" ht="15">
      <c r="A224" s="175"/>
      <c r="B224" s="169"/>
      <c r="C224" s="9" t="s">
        <v>187</v>
      </c>
      <c r="D224" s="108">
        <f t="shared" si="3"/>
        <v>4</v>
      </c>
      <c r="E224" s="106"/>
      <c r="F224" s="110">
        <v>1</v>
      </c>
      <c r="G224" s="110">
        <v>1</v>
      </c>
      <c r="H224" s="110">
        <v>0</v>
      </c>
      <c r="I224" s="110">
        <v>0</v>
      </c>
      <c r="J224" s="110">
        <v>0</v>
      </c>
      <c r="K224" s="110">
        <v>2</v>
      </c>
      <c r="L224" s="110">
        <v>0</v>
      </c>
    </row>
    <row r="225" spans="1:12" ht="15" customHeight="1">
      <c r="A225" s="175"/>
      <c r="B225" s="169" t="s">
        <v>158</v>
      </c>
      <c r="C225" s="9" t="s">
        <v>183</v>
      </c>
      <c r="D225" s="108">
        <f t="shared" si="3"/>
        <v>1</v>
      </c>
      <c r="E225" s="106"/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1</v>
      </c>
      <c r="L225" s="110">
        <v>0</v>
      </c>
    </row>
    <row r="226" spans="1:12" ht="15">
      <c r="A226" s="175"/>
      <c r="B226" s="169"/>
      <c r="C226" s="9" t="s">
        <v>184</v>
      </c>
      <c r="D226" s="108">
        <f t="shared" si="3"/>
        <v>0</v>
      </c>
      <c r="E226" s="106"/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</row>
    <row r="227" spans="1:12" ht="15">
      <c r="A227" s="175"/>
      <c r="B227" s="169"/>
      <c r="C227" s="9" t="s">
        <v>185</v>
      </c>
      <c r="D227" s="108">
        <f t="shared" si="3"/>
        <v>0</v>
      </c>
      <c r="E227" s="106"/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5">
      <c r="A228" s="175"/>
      <c r="B228" s="169"/>
      <c r="C228" s="9" t="s">
        <v>186</v>
      </c>
      <c r="D228" s="108">
        <f t="shared" si="3"/>
        <v>1</v>
      </c>
      <c r="E228" s="106"/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1</v>
      </c>
      <c r="L228" s="110">
        <v>0</v>
      </c>
    </row>
    <row r="229" spans="1:12" ht="15">
      <c r="A229" s="176"/>
      <c r="B229" s="169"/>
      <c r="C229" s="9" t="s">
        <v>187</v>
      </c>
      <c r="D229" s="108">
        <f t="shared" si="3"/>
        <v>1</v>
      </c>
      <c r="E229" s="106"/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1</v>
      </c>
      <c r="L229" s="110">
        <v>0</v>
      </c>
    </row>
    <row r="230" spans="1:12" ht="15" customHeight="1">
      <c r="A230" s="174" t="s">
        <v>191</v>
      </c>
      <c r="B230" s="168" t="s">
        <v>188</v>
      </c>
      <c r="C230" s="9" t="s">
        <v>183</v>
      </c>
      <c r="D230" s="108">
        <f t="shared" si="3"/>
        <v>4233</v>
      </c>
      <c r="E230" s="106"/>
      <c r="F230" s="110">
        <v>993</v>
      </c>
      <c r="G230" s="110">
        <v>451</v>
      </c>
      <c r="H230" s="110">
        <v>778</v>
      </c>
      <c r="I230" s="110">
        <v>639</v>
      </c>
      <c r="J230" s="110">
        <v>401</v>
      </c>
      <c r="K230" s="110">
        <v>267</v>
      </c>
      <c r="L230" s="110">
        <v>704</v>
      </c>
    </row>
    <row r="231" spans="1:12" ht="15">
      <c r="A231" s="175"/>
      <c r="B231" s="168"/>
      <c r="C231" s="9" t="s">
        <v>184</v>
      </c>
      <c r="D231" s="108">
        <f t="shared" si="3"/>
        <v>421</v>
      </c>
      <c r="E231" s="106"/>
      <c r="F231" s="110">
        <v>2</v>
      </c>
      <c r="G231" s="110">
        <v>14</v>
      </c>
      <c r="H231" s="110">
        <v>77</v>
      </c>
      <c r="I231" s="110">
        <v>182</v>
      </c>
      <c r="J231" s="110">
        <v>89</v>
      </c>
      <c r="K231" s="110">
        <v>29</v>
      </c>
      <c r="L231" s="110">
        <v>28</v>
      </c>
    </row>
    <row r="232" spans="1:12" ht="15">
      <c r="A232" s="175"/>
      <c r="B232" s="168"/>
      <c r="C232" s="9" t="s">
        <v>185</v>
      </c>
      <c r="D232" s="108">
        <f t="shared" si="3"/>
        <v>532</v>
      </c>
      <c r="E232" s="106"/>
      <c r="F232" s="110">
        <v>0</v>
      </c>
      <c r="G232" s="110">
        <v>0</v>
      </c>
      <c r="H232" s="110">
        <v>69</v>
      </c>
      <c r="I232" s="110">
        <v>310</v>
      </c>
      <c r="J232" s="110">
        <v>114</v>
      </c>
      <c r="K232" s="110">
        <v>19</v>
      </c>
      <c r="L232" s="110">
        <v>20</v>
      </c>
    </row>
    <row r="233" spans="1:12" ht="15">
      <c r="A233" s="175"/>
      <c r="B233" s="168"/>
      <c r="C233" s="9" t="s">
        <v>186</v>
      </c>
      <c r="D233" s="108">
        <f t="shared" si="3"/>
        <v>4122</v>
      </c>
      <c r="E233" s="106"/>
      <c r="F233" s="110">
        <v>995</v>
      </c>
      <c r="G233" s="110">
        <v>465</v>
      </c>
      <c r="H233" s="110">
        <v>786</v>
      </c>
      <c r="I233" s="110">
        <v>511</v>
      </c>
      <c r="J233" s="110">
        <v>376</v>
      </c>
      <c r="K233" s="110">
        <v>277</v>
      </c>
      <c r="L233" s="110">
        <v>712</v>
      </c>
    </row>
    <row r="234" spans="1:12" ht="15">
      <c r="A234" s="176"/>
      <c r="B234" s="168"/>
      <c r="C234" s="9" t="s">
        <v>187</v>
      </c>
      <c r="D234" s="108">
        <f t="shared" si="3"/>
        <v>1523</v>
      </c>
      <c r="E234" s="106"/>
      <c r="F234" s="110">
        <v>316</v>
      </c>
      <c r="G234" s="110">
        <v>65</v>
      </c>
      <c r="H234" s="110">
        <v>158</v>
      </c>
      <c r="I234" s="110">
        <v>293</v>
      </c>
      <c r="J234" s="110">
        <v>154</v>
      </c>
      <c r="K234" s="110">
        <v>283</v>
      </c>
      <c r="L234" s="110">
        <v>254</v>
      </c>
    </row>
    <row r="235" spans="1:12" ht="15" customHeight="1">
      <c r="A235" s="174" t="s">
        <v>203</v>
      </c>
      <c r="B235" s="168" t="s">
        <v>188</v>
      </c>
      <c r="C235" s="9" t="s">
        <v>183</v>
      </c>
      <c r="D235" s="108">
        <f t="shared" si="3"/>
        <v>14</v>
      </c>
      <c r="E235" s="106"/>
      <c r="F235" s="110">
        <v>2</v>
      </c>
      <c r="G235" s="110">
        <v>3</v>
      </c>
      <c r="H235" s="110">
        <v>0</v>
      </c>
      <c r="I235" s="110">
        <v>3</v>
      </c>
      <c r="J235" s="110">
        <v>2</v>
      </c>
      <c r="K235" s="110">
        <v>3</v>
      </c>
      <c r="L235" s="110">
        <v>1</v>
      </c>
    </row>
    <row r="236" spans="1:12" ht="15">
      <c r="A236" s="175"/>
      <c r="B236" s="168"/>
      <c r="C236" s="9" t="s">
        <v>184</v>
      </c>
      <c r="D236" s="108">
        <f t="shared" si="3"/>
        <v>1</v>
      </c>
      <c r="E236" s="106"/>
      <c r="F236" s="110">
        <v>0</v>
      </c>
      <c r="G236" s="110">
        <v>0</v>
      </c>
      <c r="H236" s="110">
        <v>0</v>
      </c>
      <c r="I236" s="110">
        <v>1</v>
      </c>
      <c r="J236" s="110">
        <v>0</v>
      </c>
      <c r="K236" s="110">
        <v>0</v>
      </c>
      <c r="L236" s="110">
        <v>0</v>
      </c>
    </row>
    <row r="237" spans="1:12" ht="15">
      <c r="A237" s="175"/>
      <c r="B237" s="168"/>
      <c r="C237" s="9" t="s">
        <v>185</v>
      </c>
      <c r="D237" s="108">
        <f t="shared" si="3"/>
        <v>1</v>
      </c>
      <c r="E237" s="106"/>
      <c r="F237" s="110">
        <v>0</v>
      </c>
      <c r="G237" s="110">
        <v>0</v>
      </c>
      <c r="H237" s="110">
        <v>0</v>
      </c>
      <c r="I237" s="110">
        <v>1</v>
      </c>
      <c r="J237" s="110">
        <v>0</v>
      </c>
      <c r="K237" s="110">
        <v>0</v>
      </c>
      <c r="L237" s="110">
        <v>0</v>
      </c>
    </row>
    <row r="238" spans="1:12" ht="15">
      <c r="A238" s="175"/>
      <c r="B238" s="168"/>
      <c r="C238" s="9" t="s">
        <v>186</v>
      </c>
      <c r="D238" s="108">
        <f t="shared" si="3"/>
        <v>14</v>
      </c>
      <c r="E238" s="106"/>
      <c r="F238" s="110">
        <v>2</v>
      </c>
      <c r="G238" s="110">
        <v>3</v>
      </c>
      <c r="H238" s="110">
        <v>0</v>
      </c>
      <c r="I238" s="110">
        <v>3</v>
      </c>
      <c r="J238" s="110">
        <v>2</v>
      </c>
      <c r="K238" s="110">
        <v>3</v>
      </c>
      <c r="L238" s="110">
        <v>1</v>
      </c>
    </row>
    <row r="239" spans="1:12" ht="15">
      <c r="A239" s="176"/>
      <c r="B239" s="168"/>
      <c r="C239" s="9" t="s">
        <v>187</v>
      </c>
      <c r="D239" s="108">
        <f t="shared" si="3"/>
        <v>16</v>
      </c>
      <c r="E239" s="106"/>
      <c r="F239" s="110">
        <v>1</v>
      </c>
      <c r="G239" s="110">
        <v>6</v>
      </c>
      <c r="H239" s="110">
        <v>0</v>
      </c>
      <c r="I239" s="110">
        <v>2</v>
      </c>
      <c r="J239" s="110">
        <v>3</v>
      </c>
      <c r="K239" s="110">
        <v>3</v>
      </c>
      <c r="L239" s="110">
        <v>1</v>
      </c>
    </row>
    <row r="240" spans="1:12" ht="15">
      <c r="A240" s="174" t="s">
        <v>169</v>
      </c>
      <c r="B240" s="168" t="s">
        <v>188</v>
      </c>
      <c r="C240" s="9" t="s">
        <v>183</v>
      </c>
      <c r="D240" s="108">
        <f t="shared" si="3"/>
        <v>42</v>
      </c>
      <c r="E240" s="106"/>
      <c r="F240" s="110">
        <v>2</v>
      </c>
      <c r="G240" s="110">
        <v>1</v>
      </c>
      <c r="H240" s="110">
        <v>30</v>
      </c>
      <c r="I240" s="110">
        <v>6</v>
      </c>
      <c r="J240" s="110">
        <v>1</v>
      </c>
      <c r="K240" s="110">
        <v>2</v>
      </c>
      <c r="L240" s="110">
        <v>0</v>
      </c>
    </row>
    <row r="241" spans="1:12" ht="15">
      <c r="A241" s="175"/>
      <c r="B241" s="168"/>
      <c r="C241" s="9" t="s">
        <v>184</v>
      </c>
      <c r="D241" s="108">
        <f t="shared" si="3"/>
        <v>3</v>
      </c>
      <c r="E241" s="106"/>
      <c r="F241" s="110">
        <v>0</v>
      </c>
      <c r="G241" s="110">
        <v>0</v>
      </c>
      <c r="H241" s="110">
        <v>0</v>
      </c>
      <c r="I241" s="110">
        <v>3</v>
      </c>
      <c r="J241" s="110">
        <v>0</v>
      </c>
      <c r="K241" s="110">
        <v>0</v>
      </c>
      <c r="L241" s="110">
        <v>0</v>
      </c>
    </row>
    <row r="242" spans="1:12" ht="15">
      <c r="A242" s="175"/>
      <c r="B242" s="168"/>
      <c r="C242" s="9" t="s">
        <v>185</v>
      </c>
      <c r="D242" s="108">
        <f t="shared" si="3"/>
        <v>0</v>
      </c>
      <c r="E242" s="106"/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5">
      <c r="A243" s="175"/>
      <c r="B243" s="168"/>
      <c r="C243" s="9" t="s">
        <v>186</v>
      </c>
      <c r="D243" s="108">
        <f t="shared" si="3"/>
        <v>45</v>
      </c>
      <c r="E243" s="106"/>
      <c r="F243" s="110">
        <v>2</v>
      </c>
      <c r="G243" s="110">
        <v>1</v>
      </c>
      <c r="H243" s="110">
        <v>30</v>
      </c>
      <c r="I243" s="110">
        <v>9</v>
      </c>
      <c r="J243" s="110">
        <v>1</v>
      </c>
      <c r="K243" s="110">
        <v>2</v>
      </c>
      <c r="L243" s="110">
        <v>0</v>
      </c>
    </row>
    <row r="244" spans="1:12" ht="15">
      <c r="A244" s="175"/>
      <c r="B244" s="168"/>
      <c r="C244" s="9" t="s">
        <v>187</v>
      </c>
      <c r="D244" s="108">
        <f t="shared" si="3"/>
        <v>14</v>
      </c>
      <c r="E244" s="106"/>
      <c r="F244" s="110">
        <v>1</v>
      </c>
      <c r="G244" s="110">
        <v>1</v>
      </c>
      <c r="H244" s="110">
        <v>2</v>
      </c>
      <c r="I244" s="110">
        <v>7</v>
      </c>
      <c r="J244" s="110">
        <v>1</v>
      </c>
      <c r="K244" s="110">
        <v>2</v>
      </c>
      <c r="L244" s="110">
        <v>0</v>
      </c>
    </row>
    <row r="245" spans="1:12" ht="15">
      <c r="A245" s="175"/>
      <c r="B245" s="169" t="s">
        <v>158</v>
      </c>
      <c r="C245" s="9" t="s">
        <v>183</v>
      </c>
      <c r="D245" s="108">
        <f t="shared" si="3"/>
        <v>0</v>
      </c>
      <c r="E245" s="106"/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</row>
    <row r="246" spans="1:12" ht="15">
      <c r="A246" s="175"/>
      <c r="B246" s="169"/>
      <c r="C246" s="9" t="s">
        <v>184</v>
      </c>
      <c r="D246" s="108">
        <f t="shared" si="3"/>
        <v>0</v>
      </c>
      <c r="E246" s="106"/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</row>
    <row r="247" spans="1:12" ht="15">
      <c r="A247" s="175"/>
      <c r="B247" s="169"/>
      <c r="C247" s="9" t="s">
        <v>185</v>
      </c>
      <c r="D247" s="108">
        <f t="shared" si="3"/>
        <v>0</v>
      </c>
      <c r="E247" s="106"/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</row>
    <row r="248" spans="1:12" ht="15">
      <c r="A248" s="175"/>
      <c r="B248" s="169"/>
      <c r="C248" s="9" t="s">
        <v>186</v>
      </c>
      <c r="D248" s="108">
        <f t="shared" si="3"/>
        <v>0</v>
      </c>
      <c r="E248" s="106"/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</row>
    <row r="249" spans="1:12" ht="15">
      <c r="A249" s="176"/>
      <c r="B249" s="169"/>
      <c r="C249" s="9" t="s">
        <v>187</v>
      </c>
      <c r="D249" s="108">
        <f t="shared" si="3"/>
        <v>0</v>
      </c>
      <c r="E249" s="106"/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5" customHeight="1">
      <c r="A250" s="174" t="s">
        <v>170</v>
      </c>
      <c r="B250" s="171" t="s">
        <v>189</v>
      </c>
      <c r="C250" s="9" t="s">
        <v>183</v>
      </c>
      <c r="D250" s="108">
        <f t="shared" si="3"/>
        <v>0</v>
      </c>
      <c r="E250" s="106"/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5">
      <c r="A251" s="175"/>
      <c r="B251" s="172"/>
      <c r="C251" s="9" t="s">
        <v>184</v>
      </c>
      <c r="D251" s="108">
        <f t="shared" si="3"/>
        <v>0</v>
      </c>
      <c r="E251" s="106"/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</row>
    <row r="252" spans="1:12" ht="15">
      <c r="A252" s="175"/>
      <c r="B252" s="172"/>
      <c r="C252" s="9" t="s">
        <v>185</v>
      </c>
      <c r="D252" s="108">
        <f t="shared" si="3"/>
        <v>0</v>
      </c>
      <c r="E252" s="106"/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5">
      <c r="A253" s="175"/>
      <c r="B253" s="172"/>
      <c r="C253" s="9" t="s">
        <v>186</v>
      </c>
      <c r="D253" s="108">
        <f t="shared" si="3"/>
        <v>0</v>
      </c>
      <c r="E253" s="106"/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</row>
    <row r="254" spans="1:12" ht="15">
      <c r="A254" s="175"/>
      <c r="B254" s="173"/>
      <c r="C254" s="9" t="s">
        <v>187</v>
      </c>
      <c r="D254" s="108">
        <f t="shared" si="3"/>
        <v>0</v>
      </c>
      <c r="E254" s="106"/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5">
      <c r="A255" s="175"/>
      <c r="B255" s="168" t="s">
        <v>188</v>
      </c>
      <c r="C255" s="9" t="s">
        <v>183</v>
      </c>
      <c r="D255" s="108">
        <f t="shared" si="3"/>
        <v>0</v>
      </c>
      <c r="E255" s="106"/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5">
      <c r="A256" s="175"/>
      <c r="B256" s="168"/>
      <c r="C256" s="9" t="s">
        <v>184</v>
      </c>
      <c r="D256" s="108">
        <f t="shared" si="3"/>
        <v>0</v>
      </c>
      <c r="E256" s="106"/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5">
      <c r="A257" s="175"/>
      <c r="B257" s="168"/>
      <c r="C257" s="9" t="s">
        <v>185</v>
      </c>
      <c r="D257" s="108">
        <f t="shared" si="3"/>
        <v>0</v>
      </c>
      <c r="E257" s="106"/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</row>
    <row r="258" spans="1:12" ht="15">
      <c r="A258" s="175"/>
      <c r="B258" s="168"/>
      <c r="C258" s="9" t="s">
        <v>186</v>
      </c>
      <c r="D258" s="108">
        <f t="shared" si="3"/>
        <v>0</v>
      </c>
      <c r="E258" s="106"/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5">
      <c r="A259" s="176"/>
      <c r="B259" s="168"/>
      <c r="C259" s="9" t="s">
        <v>187</v>
      </c>
      <c r="D259" s="108">
        <f t="shared" si="3"/>
        <v>0</v>
      </c>
      <c r="E259" s="106"/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</row>
    <row r="260" spans="1:12" ht="15">
      <c r="A260" s="174" t="s">
        <v>171</v>
      </c>
      <c r="B260" s="168" t="s">
        <v>188</v>
      </c>
      <c r="C260" s="9" t="s">
        <v>183</v>
      </c>
      <c r="D260" s="108">
        <f t="shared" si="3"/>
        <v>0</v>
      </c>
      <c r="E260" s="106"/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</row>
    <row r="261" spans="1:12" ht="15">
      <c r="A261" s="175"/>
      <c r="B261" s="168"/>
      <c r="C261" s="9" t="s">
        <v>184</v>
      </c>
      <c r="D261" s="108">
        <f t="shared" si="3"/>
        <v>1</v>
      </c>
      <c r="E261" s="106"/>
      <c r="F261" s="110">
        <v>0</v>
      </c>
      <c r="G261" s="110">
        <v>1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5">
      <c r="A262" s="175"/>
      <c r="B262" s="168"/>
      <c r="C262" s="9" t="s">
        <v>185</v>
      </c>
      <c r="D262" s="108">
        <f aca="true" t="shared" si="4" ref="D262:D325">SUM(F262:L262)</f>
        <v>0</v>
      </c>
      <c r="E262" s="106"/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</row>
    <row r="263" spans="1:12" ht="15">
      <c r="A263" s="175"/>
      <c r="B263" s="168"/>
      <c r="C263" s="9" t="s">
        <v>186</v>
      </c>
      <c r="D263" s="108">
        <f t="shared" si="4"/>
        <v>1</v>
      </c>
      <c r="E263" s="106"/>
      <c r="F263" s="110">
        <v>0</v>
      </c>
      <c r="G263" s="110">
        <v>1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</row>
    <row r="264" spans="1:12" ht="15">
      <c r="A264" s="175"/>
      <c r="B264" s="168"/>
      <c r="C264" s="9" t="s">
        <v>187</v>
      </c>
      <c r="D264" s="108">
        <f t="shared" si="4"/>
        <v>7</v>
      </c>
      <c r="E264" s="106"/>
      <c r="F264" s="110">
        <v>1</v>
      </c>
      <c r="G264" s="110">
        <v>3</v>
      </c>
      <c r="H264" s="110">
        <v>0</v>
      </c>
      <c r="I264" s="110">
        <v>0</v>
      </c>
      <c r="J264" s="110">
        <v>2</v>
      </c>
      <c r="K264" s="110">
        <v>1</v>
      </c>
      <c r="L264" s="110">
        <v>0</v>
      </c>
    </row>
    <row r="265" spans="1:12" ht="15">
      <c r="A265" s="175"/>
      <c r="B265" s="169" t="s">
        <v>157</v>
      </c>
      <c r="C265" s="9" t="s">
        <v>183</v>
      </c>
      <c r="D265" s="108">
        <f t="shared" si="4"/>
        <v>0</v>
      </c>
      <c r="E265" s="106"/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</row>
    <row r="266" spans="1:12" ht="15">
      <c r="A266" s="175"/>
      <c r="B266" s="169"/>
      <c r="C266" s="9" t="s">
        <v>184</v>
      </c>
      <c r="D266" s="108">
        <f t="shared" si="4"/>
        <v>0</v>
      </c>
      <c r="E266" s="106"/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5">
      <c r="A267" s="175"/>
      <c r="B267" s="169"/>
      <c r="C267" s="9" t="s">
        <v>185</v>
      </c>
      <c r="D267" s="108">
        <f t="shared" si="4"/>
        <v>0</v>
      </c>
      <c r="E267" s="106"/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5">
      <c r="A268" s="175"/>
      <c r="B268" s="169"/>
      <c r="C268" s="9" t="s">
        <v>186</v>
      </c>
      <c r="D268" s="108">
        <f t="shared" si="4"/>
        <v>0</v>
      </c>
      <c r="E268" s="106"/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5">
      <c r="A269" s="175"/>
      <c r="B269" s="169"/>
      <c r="C269" s="9" t="s">
        <v>187</v>
      </c>
      <c r="D269" s="108">
        <f t="shared" si="4"/>
        <v>1</v>
      </c>
      <c r="E269" s="106"/>
      <c r="F269" s="110">
        <v>0</v>
      </c>
      <c r="G269" s="110">
        <v>0</v>
      </c>
      <c r="H269" s="110">
        <v>0</v>
      </c>
      <c r="I269" s="110">
        <v>0</v>
      </c>
      <c r="J269" s="110">
        <v>1</v>
      </c>
      <c r="K269" s="110">
        <v>0</v>
      </c>
      <c r="L269" s="110">
        <v>0</v>
      </c>
    </row>
    <row r="270" spans="1:12" ht="15">
      <c r="A270" s="175"/>
      <c r="B270" s="169" t="s">
        <v>158</v>
      </c>
      <c r="C270" s="9" t="s">
        <v>183</v>
      </c>
      <c r="D270" s="108">
        <f t="shared" si="4"/>
        <v>0</v>
      </c>
      <c r="E270" s="106"/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</row>
    <row r="271" spans="1:12" ht="15">
      <c r="A271" s="175"/>
      <c r="B271" s="169"/>
      <c r="C271" s="9" t="s">
        <v>184</v>
      </c>
      <c r="D271" s="108">
        <f t="shared" si="4"/>
        <v>0</v>
      </c>
      <c r="E271" s="106"/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</row>
    <row r="272" spans="1:12" ht="15">
      <c r="A272" s="175"/>
      <c r="B272" s="169"/>
      <c r="C272" s="9" t="s">
        <v>185</v>
      </c>
      <c r="D272" s="108">
        <f t="shared" si="4"/>
        <v>0</v>
      </c>
      <c r="E272" s="106"/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</row>
    <row r="273" spans="1:12" ht="15">
      <c r="A273" s="175"/>
      <c r="B273" s="169"/>
      <c r="C273" s="9" t="s">
        <v>186</v>
      </c>
      <c r="D273" s="108">
        <f t="shared" si="4"/>
        <v>0</v>
      </c>
      <c r="E273" s="106"/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</row>
    <row r="274" spans="1:12" ht="15">
      <c r="A274" s="176"/>
      <c r="B274" s="169"/>
      <c r="C274" s="9" t="s">
        <v>187</v>
      </c>
      <c r="D274" s="108">
        <f t="shared" si="4"/>
        <v>3</v>
      </c>
      <c r="E274" s="106"/>
      <c r="F274" s="110">
        <v>1</v>
      </c>
      <c r="G274" s="110">
        <v>0</v>
      </c>
      <c r="H274" s="110">
        <v>0</v>
      </c>
      <c r="I274" s="110">
        <v>0</v>
      </c>
      <c r="J274" s="110">
        <v>2</v>
      </c>
      <c r="K274" s="110">
        <v>0</v>
      </c>
      <c r="L274" s="110">
        <v>0</v>
      </c>
    </row>
    <row r="275" spans="1:12" ht="15">
      <c r="A275" s="174" t="s">
        <v>172</v>
      </c>
      <c r="B275" s="168" t="s">
        <v>188</v>
      </c>
      <c r="C275" s="9" t="s">
        <v>183</v>
      </c>
      <c r="D275" s="108">
        <f t="shared" si="4"/>
        <v>0</v>
      </c>
      <c r="E275" s="106"/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</row>
    <row r="276" spans="1:12" ht="15">
      <c r="A276" s="175"/>
      <c r="B276" s="168"/>
      <c r="C276" s="9" t="s">
        <v>184</v>
      </c>
      <c r="D276" s="108">
        <f t="shared" si="4"/>
        <v>0</v>
      </c>
      <c r="E276" s="106"/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</row>
    <row r="277" spans="1:12" ht="15">
      <c r="A277" s="175"/>
      <c r="B277" s="168"/>
      <c r="C277" s="9" t="s">
        <v>185</v>
      </c>
      <c r="D277" s="108">
        <f t="shared" si="4"/>
        <v>0</v>
      </c>
      <c r="E277" s="106"/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5">
      <c r="A278" s="175"/>
      <c r="B278" s="168"/>
      <c r="C278" s="9" t="s">
        <v>186</v>
      </c>
      <c r="D278" s="108">
        <f t="shared" si="4"/>
        <v>0</v>
      </c>
      <c r="E278" s="106"/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5">
      <c r="A279" s="175"/>
      <c r="B279" s="168"/>
      <c r="C279" s="9" t="s">
        <v>187</v>
      </c>
      <c r="D279" s="108">
        <f t="shared" si="4"/>
        <v>0</v>
      </c>
      <c r="E279" s="106"/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ht="15">
      <c r="A280" s="175"/>
      <c r="B280" s="169" t="s">
        <v>157</v>
      </c>
      <c r="C280" s="9" t="s">
        <v>183</v>
      </c>
      <c r="D280" s="108">
        <f t="shared" si="4"/>
        <v>0</v>
      </c>
      <c r="E280" s="106"/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</row>
    <row r="281" spans="1:12" ht="15">
      <c r="A281" s="175"/>
      <c r="B281" s="169"/>
      <c r="C281" s="9" t="s">
        <v>184</v>
      </c>
      <c r="D281" s="108">
        <f t="shared" si="4"/>
        <v>0</v>
      </c>
      <c r="E281" s="106"/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</row>
    <row r="282" spans="1:12" ht="15">
      <c r="A282" s="175"/>
      <c r="B282" s="169"/>
      <c r="C282" s="9" t="s">
        <v>185</v>
      </c>
      <c r="D282" s="108">
        <f t="shared" si="4"/>
        <v>0</v>
      </c>
      <c r="E282" s="106"/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</row>
    <row r="283" spans="1:12" ht="15">
      <c r="A283" s="175"/>
      <c r="B283" s="169"/>
      <c r="C283" s="9" t="s">
        <v>186</v>
      </c>
      <c r="D283" s="108">
        <f t="shared" si="4"/>
        <v>0</v>
      </c>
      <c r="E283" s="106"/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</row>
    <row r="284" spans="1:12" ht="15">
      <c r="A284" s="175"/>
      <c r="B284" s="169"/>
      <c r="C284" s="9" t="s">
        <v>187</v>
      </c>
      <c r="D284" s="108">
        <f t="shared" si="4"/>
        <v>0</v>
      </c>
      <c r="E284" s="106"/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</row>
    <row r="285" spans="1:12" ht="15">
      <c r="A285" s="175"/>
      <c r="B285" s="169" t="s">
        <v>158</v>
      </c>
      <c r="C285" s="9" t="s">
        <v>183</v>
      </c>
      <c r="D285" s="108">
        <f t="shared" si="4"/>
        <v>0</v>
      </c>
      <c r="E285" s="106"/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</row>
    <row r="286" spans="1:12" ht="15">
      <c r="A286" s="175"/>
      <c r="B286" s="169"/>
      <c r="C286" s="9" t="s">
        <v>184</v>
      </c>
      <c r="D286" s="108">
        <f t="shared" si="4"/>
        <v>0</v>
      </c>
      <c r="E286" s="106"/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</row>
    <row r="287" spans="1:12" ht="15">
      <c r="A287" s="175"/>
      <c r="B287" s="169"/>
      <c r="C287" s="9" t="s">
        <v>185</v>
      </c>
      <c r="D287" s="108">
        <f t="shared" si="4"/>
        <v>0</v>
      </c>
      <c r="E287" s="106"/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</row>
    <row r="288" spans="1:12" ht="15">
      <c r="A288" s="175"/>
      <c r="B288" s="169"/>
      <c r="C288" s="9" t="s">
        <v>186</v>
      </c>
      <c r="D288" s="108">
        <f t="shared" si="4"/>
        <v>0</v>
      </c>
      <c r="E288" s="106"/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</row>
    <row r="289" spans="1:12" ht="15">
      <c r="A289" s="176"/>
      <c r="B289" s="169"/>
      <c r="C289" s="9" t="s">
        <v>187</v>
      </c>
      <c r="D289" s="108">
        <f t="shared" si="4"/>
        <v>0</v>
      </c>
      <c r="E289" s="106"/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</row>
    <row r="290" spans="1:12" ht="15">
      <c r="A290" s="174" t="s">
        <v>173</v>
      </c>
      <c r="B290" s="168" t="s">
        <v>188</v>
      </c>
      <c r="C290" s="9" t="s">
        <v>183</v>
      </c>
      <c r="D290" s="108">
        <f t="shared" si="4"/>
        <v>0</v>
      </c>
      <c r="E290" s="106"/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</row>
    <row r="291" spans="1:12" ht="15">
      <c r="A291" s="175"/>
      <c r="B291" s="168"/>
      <c r="C291" s="9" t="s">
        <v>184</v>
      </c>
      <c r="D291" s="108">
        <f t="shared" si="4"/>
        <v>0</v>
      </c>
      <c r="E291" s="106"/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</row>
    <row r="292" spans="1:12" ht="15">
      <c r="A292" s="175"/>
      <c r="B292" s="168"/>
      <c r="C292" s="9" t="s">
        <v>185</v>
      </c>
      <c r="D292" s="108">
        <f t="shared" si="4"/>
        <v>0</v>
      </c>
      <c r="E292" s="106"/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</row>
    <row r="293" spans="1:12" ht="15">
      <c r="A293" s="175"/>
      <c r="B293" s="168"/>
      <c r="C293" s="9" t="s">
        <v>186</v>
      </c>
      <c r="D293" s="108">
        <f t="shared" si="4"/>
        <v>0</v>
      </c>
      <c r="E293" s="106"/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</row>
    <row r="294" spans="1:12" ht="15">
      <c r="A294" s="175"/>
      <c r="B294" s="168"/>
      <c r="C294" s="9" t="s">
        <v>187</v>
      </c>
      <c r="D294" s="108">
        <f t="shared" si="4"/>
        <v>0</v>
      </c>
      <c r="E294" s="106"/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</row>
    <row r="295" spans="1:12" ht="15">
      <c r="A295" s="175"/>
      <c r="B295" s="169" t="s">
        <v>157</v>
      </c>
      <c r="C295" s="9" t="s">
        <v>183</v>
      </c>
      <c r="D295" s="108">
        <f t="shared" si="4"/>
        <v>0</v>
      </c>
      <c r="E295" s="106"/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</row>
    <row r="296" spans="1:12" ht="15">
      <c r="A296" s="175"/>
      <c r="B296" s="169"/>
      <c r="C296" s="9" t="s">
        <v>184</v>
      </c>
      <c r="D296" s="108">
        <f t="shared" si="4"/>
        <v>0</v>
      </c>
      <c r="E296" s="106"/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</row>
    <row r="297" spans="1:12" ht="15">
      <c r="A297" s="175"/>
      <c r="B297" s="169"/>
      <c r="C297" s="9" t="s">
        <v>185</v>
      </c>
      <c r="D297" s="108">
        <f t="shared" si="4"/>
        <v>0</v>
      </c>
      <c r="E297" s="106"/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</row>
    <row r="298" spans="1:12" ht="15">
      <c r="A298" s="175"/>
      <c r="B298" s="169"/>
      <c r="C298" s="9" t="s">
        <v>186</v>
      </c>
      <c r="D298" s="108">
        <f t="shared" si="4"/>
        <v>0</v>
      </c>
      <c r="E298" s="106"/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</row>
    <row r="299" spans="1:12" ht="15">
      <c r="A299" s="175"/>
      <c r="B299" s="169"/>
      <c r="C299" s="9" t="s">
        <v>187</v>
      </c>
      <c r="D299" s="108">
        <f t="shared" si="4"/>
        <v>0</v>
      </c>
      <c r="E299" s="106"/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</row>
    <row r="300" spans="1:12" ht="15">
      <c r="A300" s="175"/>
      <c r="B300" s="169" t="s">
        <v>158</v>
      </c>
      <c r="C300" s="9" t="s">
        <v>183</v>
      </c>
      <c r="D300" s="108">
        <f t="shared" si="4"/>
        <v>0</v>
      </c>
      <c r="E300" s="106"/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</row>
    <row r="301" spans="1:12" ht="15">
      <c r="A301" s="175"/>
      <c r="B301" s="169"/>
      <c r="C301" s="9" t="s">
        <v>184</v>
      </c>
      <c r="D301" s="108">
        <f t="shared" si="4"/>
        <v>0</v>
      </c>
      <c r="E301" s="106"/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</row>
    <row r="302" spans="1:12" ht="15">
      <c r="A302" s="175"/>
      <c r="B302" s="169"/>
      <c r="C302" s="9" t="s">
        <v>185</v>
      </c>
      <c r="D302" s="108">
        <f t="shared" si="4"/>
        <v>0</v>
      </c>
      <c r="E302" s="106"/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</row>
    <row r="303" spans="1:12" ht="15">
      <c r="A303" s="175"/>
      <c r="B303" s="169"/>
      <c r="C303" s="9" t="s">
        <v>186</v>
      </c>
      <c r="D303" s="108">
        <f t="shared" si="4"/>
        <v>0</v>
      </c>
      <c r="E303" s="106"/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</row>
    <row r="304" spans="1:12" ht="15">
      <c r="A304" s="176"/>
      <c r="B304" s="169"/>
      <c r="C304" s="9" t="s">
        <v>187</v>
      </c>
      <c r="D304" s="108">
        <f t="shared" si="4"/>
        <v>0</v>
      </c>
      <c r="E304" s="106"/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</row>
    <row r="305" spans="1:12" ht="15">
      <c r="A305" s="174" t="s">
        <v>174</v>
      </c>
      <c r="B305" s="168" t="s">
        <v>188</v>
      </c>
      <c r="C305" s="9" t="s">
        <v>183</v>
      </c>
      <c r="D305" s="108">
        <f t="shared" si="4"/>
        <v>0</v>
      </c>
      <c r="E305" s="106"/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</row>
    <row r="306" spans="1:12" ht="15">
      <c r="A306" s="175"/>
      <c r="B306" s="168"/>
      <c r="C306" s="9" t="s">
        <v>184</v>
      </c>
      <c r="D306" s="108">
        <f t="shared" si="4"/>
        <v>0</v>
      </c>
      <c r="E306" s="106"/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</row>
    <row r="307" spans="1:12" ht="15">
      <c r="A307" s="175"/>
      <c r="B307" s="168"/>
      <c r="C307" s="9" t="s">
        <v>185</v>
      </c>
      <c r="D307" s="108">
        <f t="shared" si="4"/>
        <v>0</v>
      </c>
      <c r="E307" s="106"/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</row>
    <row r="308" spans="1:12" ht="15">
      <c r="A308" s="175"/>
      <c r="B308" s="168"/>
      <c r="C308" s="9" t="s">
        <v>186</v>
      </c>
      <c r="D308" s="108">
        <f t="shared" si="4"/>
        <v>0</v>
      </c>
      <c r="E308" s="106"/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</row>
    <row r="309" spans="1:12" ht="15">
      <c r="A309" s="175"/>
      <c r="B309" s="168"/>
      <c r="C309" s="9" t="s">
        <v>187</v>
      </c>
      <c r="D309" s="108">
        <f t="shared" si="4"/>
        <v>0</v>
      </c>
      <c r="E309" s="106"/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</row>
    <row r="310" spans="1:12" ht="15">
      <c r="A310" s="175"/>
      <c r="B310" s="169" t="s">
        <v>157</v>
      </c>
      <c r="C310" s="9" t="s">
        <v>183</v>
      </c>
      <c r="D310" s="108">
        <f t="shared" si="4"/>
        <v>0</v>
      </c>
      <c r="E310" s="106"/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</row>
    <row r="311" spans="1:12" ht="15">
      <c r="A311" s="175"/>
      <c r="B311" s="169"/>
      <c r="C311" s="9" t="s">
        <v>184</v>
      </c>
      <c r="D311" s="108">
        <f t="shared" si="4"/>
        <v>0</v>
      </c>
      <c r="E311" s="106"/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</row>
    <row r="312" spans="1:12" ht="15">
      <c r="A312" s="175"/>
      <c r="B312" s="169"/>
      <c r="C312" s="9" t="s">
        <v>185</v>
      </c>
      <c r="D312" s="108">
        <f t="shared" si="4"/>
        <v>0</v>
      </c>
      <c r="E312" s="106"/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</row>
    <row r="313" spans="1:12" ht="15">
      <c r="A313" s="175"/>
      <c r="B313" s="169"/>
      <c r="C313" s="9" t="s">
        <v>186</v>
      </c>
      <c r="D313" s="108">
        <f t="shared" si="4"/>
        <v>0</v>
      </c>
      <c r="E313" s="106"/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</row>
    <row r="314" spans="1:12" ht="15">
      <c r="A314" s="175"/>
      <c r="B314" s="169"/>
      <c r="C314" s="9" t="s">
        <v>187</v>
      </c>
      <c r="D314" s="108">
        <f t="shared" si="4"/>
        <v>0</v>
      </c>
      <c r="E314" s="106"/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</row>
    <row r="315" spans="1:12" ht="15">
      <c r="A315" s="175"/>
      <c r="B315" s="169" t="s">
        <v>158</v>
      </c>
      <c r="C315" s="9" t="s">
        <v>183</v>
      </c>
      <c r="D315" s="108">
        <f t="shared" si="4"/>
        <v>0</v>
      </c>
      <c r="E315" s="106"/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</row>
    <row r="316" spans="1:12" ht="15">
      <c r="A316" s="175"/>
      <c r="B316" s="169"/>
      <c r="C316" s="9" t="s">
        <v>184</v>
      </c>
      <c r="D316" s="108">
        <f t="shared" si="4"/>
        <v>0</v>
      </c>
      <c r="E316" s="106"/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</row>
    <row r="317" spans="1:12" ht="15">
      <c r="A317" s="175"/>
      <c r="B317" s="169"/>
      <c r="C317" s="9" t="s">
        <v>185</v>
      </c>
      <c r="D317" s="108">
        <f t="shared" si="4"/>
        <v>0</v>
      </c>
      <c r="E317" s="106"/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</row>
    <row r="318" spans="1:12" ht="15">
      <c r="A318" s="175"/>
      <c r="B318" s="169"/>
      <c r="C318" s="9" t="s">
        <v>186</v>
      </c>
      <c r="D318" s="108">
        <f t="shared" si="4"/>
        <v>0</v>
      </c>
      <c r="E318" s="106"/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</row>
    <row r="319" spans="1:12" ht="15">
      <c r="A319" s="176"/>
      <c r="B319" s="169"/>
      <c r="C319" s="9" t="s">
        <v>187</v>
      </c>
      <c r="D319" s="108">
        <f t="shared" si="4"/>
        <v>0</v>
      </c>
      <c r="E319" s="106"/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</row>
    <row r="320" spans="1:12" ht="15" customHeight="1">
      <c r="A320" s="174" t="s">
        <v>192</v>
      </c>
      <c r="B320" s="168" t="s">
        <v>188</v>
      </c>
      <c r="C320" s="9" t="s">
        <v>183</v>
      </c>
      <c r="D320" s="108">
        <f t="shared" si="4"/>
        <v>3</v>
      </c>
      <c r="E320" s="106"/>
      <c r="F320" s="110">
        <v>0</v>
      </c>
      <c r="G320" s="110">
        <v>0</v>
      </c>
      <c r="H320" s="110">
        <v>3</v>
      </c>
      <c r="I320" s="110">
        <v>0</v>
      </c>
      <c r="J320" s="110">
        <v>0</v>
      </c>
      <c r="K320" s="110">
        <v>0</v>
      </c>
      <c r="L320" s="110">
        <v>0</v>
      </c>
    </row>
    <row r="321" spans="1:12" ht="15">
      <c r="A321" s="175"/>
      <c r="B321" s="168"/>
      <c r="C321" s="9" t="s">
        <v>184</v>
      </c>
      <c r="D321" s="108">
        <f t="shared" si="4"/>
        <v>2</v>
      </c>
      <c r="E321" s="106"/>
      <c r="F321" s="110">
        <v>0</v>
      </c>
      <c r="G321" s="110">
        <v>0</v>
      </c>
      <c r="H321" s="110">
        <v>1</v>
      </c>
      <c r="I321" s="110">
        <v>0</v>
      </c>
      <c r="J321" s="110">
        <v>1</v>
      </c>
      <c r="K321" s="110">
        <v>0</v>
      </c>
      <c r="L321" s="110">
        <v>0</v>
      </c>
    </row>
    <row r="322" spans="1:12" ht="15">
      <c r="A322" s="175"/>
      <c r="B322" s="168"/>
      <c r="C322" s="9" t="s">
        <v>185</v>
      </c>
      <c r="D322" s="108">
        <f t="shared" si="4"/>
        <v>5</v>
      </c>
      <c r="E322" s="106"/>
      <c r="F322" s="110">
        <v>0</v>
      </c>
      <c r="G322" s="110">
        <v>0</v>
      </c>
      <c r="H322" s="110">
        <v>4</v>
      </c>
      <c r="I322" s="110">
        <v>0</v>
      </c>
      <c r="J322" s="110">
        <v>1</v>
      </c>
      <c r="K322" s="110">
        <v>0</v>
      </c>
      <c r="L322" s="110">
        <v>0</v>
      </c>
    </row>
    <row r="323" spans="1:12" ht="15">
      <c r="A323" s="175"/>
      <c r="B323" s="168"/>
      <c r="C323" s="9" t="s">
        <v>186</v>
      </c>
      <c r="D323" s="108">
        <f t="shared" si="4"/>
        <v>0</v>
      </c>
      <c r="E323" s="106"/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</row>
    <row r="324" spans="1:12" ht="15">
      <c r="A324" s="175"/>
      <c r="B324" s="168"/>
      <c r="C324" s="9" t="s">
        <v>187</v>
      </c>
      <c r="D324" s="108">
        <f t="shared" si="4"/>
        <v>202</v>
      </c>
      <c r="E324" s="106"/>
      <c r="F324" s="110">
        <v>32</v>
      </c>
      <c r="G324" s="110">
        <v>24</v>
      </c>
      <c r="H324" s="110">
        <v>33</v>
      </c>
      <c r="I324" s="110">
        <v>22</v>
      </c>
      <c r="J324" s="110">
        <v>16</v>
      </c>
      <c r="K324" s="110">
        <v>23</v>
      </c>
      <c r="L324" s="110">
        <v>52</v>
      </c>
    </row>
    <row r="325" spans="1:12" ht="15">
      <c r="A325" s="175"/>
      <c r="B325" s="169" t="s">
        <v>157</v>
      </c>
      <c r="C325" s="9" t="s">
        <v>183</v>
      </c>
      <c r="D325" s="108">
        <f t="shared" si="4"/>
        <v>1</v>
      </c>
      <c r="E325" s="106"/>
      <c r="F325" s="110">
        <v>0</v>
      </c>
      <c r="G325" s="110">
        <v>0</v>
      </c>
      <c r="H325" s="110">
        <v>1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5">
      <c r="A326" s="175"/>
      <c r="B326" s="169"/>
      <c r="C326" s="9" t="s">
        <v>184</v>
      </c>
      <c r="D326" s="108">
        <f aca="true" t="shared" si="5" ref="D326:D389">SUM(F326:L326)</f>
        <v>0</v>
      </c>
      <c r="E326" s="106"/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</row>
    <row r="327" spans="1:12" ht="15">
      <c r="A327" s="175"/>
      <c r="B327" s="169"/>
      <c r="C327" s="9" t="s">
        <v>185</v>
      </c>
      <c r="D327" s="108">
        <f t="shared" si="5"/>
        <v>1</v>
      </c>
      <c r="E327" s="106"/>
      <c r="F327" s="110">
        <v>0</v>
      </c>
      <c r="G327" s="110">
        <v>0</v>
      </c>
      <c r="H327" s="110">
        <v>1</v>
      </c>
      <c r="I327" s="110">
        <v>0</v>
      </c>
      <c r="J327" s="110">
        <v>0</v>
      </c>
      <c r="K327" s="110">
        <v>0</v>
      </c>
      <c r="L327" s="110">
        <v>0</v>
      </c>
    </row>
    <row r="328" spans="1:12" ht="15">
      <c r="A328" s="175"/>
      <c r="B328" s="169"/>
      <c r="C328" s="9" t="s">
        <v>186</v>
      </c>
      <c r="D328" s="108">
        <f t="shared" si="5"/>
        <v>0</v>
      </c>
      <c r="E328" s="106"/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ht="15">
      <c r="A329" s="175"/>
      <c r="B329" s="169"/>
      <c r="C329" s="9" t="s">
        <v>187</v>
      </c>
      <c r="D329" s="108">
        <f t="shared" si="5"/>
        <v>17</v>
      </c>
      <c r="E329" s="106"/>
      <c r="F329" s="110">
        <v>4</v>
      </c>
      <c r="G329" s="110">
        <v>0</v>
      </c>
      <c r="H329" s="110">
        <v>1</v>
      </c>
      <c r="I329" s="110">
        <v>5</v>
      </c>
      <c r="J329" s="110">
        <v>0</v>
      </c>
      <c r="K329" s="110">
        <v>3</v>
      </c>
      <c r="L329" s="110">
        <v>4</v>
      </c>
    </row>
    <row r="330" spans="1:12" ht="15">
      <c r="A330" s="175"/>
      <c r="B330" s="169" t="s">
        <v>158</v>
      </c>
      <c r="C330" s="9" t="s">
        <v>183</v>
      </c>
      <c r="D330" s="108">
        <f t="shared" si="5"/>
        <v>0</v>
      </c>
      <c r="E330" s="106"/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</row>
    <row r="331" spans="1:12" ht="15">
      <c r="A331" s="175"/>
      <c r="B331" s="169"/>
      <c r="C331" s="9" t="s">
        <v>184</v>
      </c>
      <c r="D331" s="108">
        <f t="shared" si="5"/>
        <v>0</v>
      </c>
      <c r="E331" s="106"/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</row>
    <row r="332" spans="1:12" ht="15">
      <c r="A332" s="175"/>
      <c r="B332" s="169"/>
      <c r="C332" s="9" t="s">
        <v>185</v>
      </c>
      <c r="D332" s="108">
        <f t="shared" si="5"/>
        <v>0</v>
      </c>
      <c r="E332" s="106"/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</row>
    <row r="333" spans="1:12" ht="15">
      <c r="A333" s="175"/>
      <c r="B333" s="169"/>
      <c r="C333" s="9" t="s">
        <v>186</v>
      </c>
      <c r="D333" s="108">
        <f t="shared" si="5"/>
        <v>0</v>
      </c>
      <c r="E333" s="106"/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</row>
    <row r="334" spans="1:12" ht="15">
      <c r="A334" s="176"/>
      <c r="B334" s="169"/>
      <c r="C334" s="9" t="s">
        <v>187</v>
      </c>
      <c r="D334" s="108">
        <f t="shared" si="5"/>
        <v>81</v>
      </c>
      <c r="E334" s="106"/>
      <c r="F334" s="110">
        <v>13</v>
      </c>
      <c r="G334" s="110">
        <v>11</v>
      </c>
      <c r="H334" s="110">
        <v>10</v>
      </c>
      <c r="I334" s="110">
        <v>6</v>
      </c>
      <c r="J334" s="110">
        <v>4</v>
      </c>
      <c r="K334" s="110">
        <v>10</v>
      </c>
      <c r="L334" s="110">
        <v>27</v>
      </c>
    </row>
    <row r="335" spans="1:12" ht="15" customHeight="1">
      <c r="A335" s="177" t="s">
        <v>175</v>
      </c>
      <c r="B335" s="168" t="s">
        <v>188</v>
      </c>
      <c r="C335" s="9" t="s">
        <v>183</v>
      </c>
      <c r="D335" s="108">
        <f t="shared" si="5"/>
        <v>57</v>
      </c>
      <c r="E335" s="106"/>
      <c r="F335" s="110">
        <v>18</v>
      </c>
      <c r="G335" s="110">
        <v>13</v>
      </c>
      <c r="H335" s="110">
        <v>1</v>
      </c>
      <c r="I335" s="110">
        <v>5</v>
      </c>
      <c r="J335" s="110">
        <v>0</v>
      </c>
      <c r="K335" s="110">
        <v>8</v>
      </c>
      <c r="L335" s="110">
        <v>12</v>
      </c>
    </row>
    <row r="336" spans="1:12" ht="15">
      <c r="A336" s="178"/>
      <c r="B336" s="168"/>
      <c r="C336" s="9" t="s">
        <v>184</v>
      </c>
      <c r="D336" s="108">
        <f t="shared" si="5"/>
        <v>72</v>
      </c>
      <c r="E336" s="106"/>
      <c r="F336" s="110">
        <v>12</v>
      </c>
      <c r="G336" s="110">
        <v>8</v>
      </c>
      <c r="H336" s="110">
        <v>7</v>
      </c>
      <c r="I336" s="110">
        <v>7</v>
      </c>
      <c r="J336" s="110">
        <v>9</v>
      </c>
      <c r="K336" s="110">
        <v>9</v>
      </c>
      <c r="L336" s="110">
        <v>20</v>
      </c>
    </row>
    <row r="337" spans="1:12" ht="15">
      <c r="A337" s="178"/>
      <c r="B337" s="168"/>
      <c r="C337" s="9" t="s">
        <v>185</v>
      </c>
      <c r="D337" s="108">
        <f t="shared" si="5"/>
        <v>86</v>
      </c>
      <c r="E337" s="106"/>
      <c r="F337" s="110">
        <v>24</v>
      </c>
      <c r="G337" s="110">
        <v>11</v>
      </c>
      <c r="H337" s="110">
        <v>8</v>
      </c>
      <c r="I337" s="110">
        <v>11</v>
      </c>
      <c r="J337" s="110">
        <v>9</v>
      </c>
      <c r="K337" s="110">
        <v>6</v>
      </c>
      <c r="L337" s="110">
        <v>17</v>
      </c>
    </row>
    <row r="338" spans="1:12" ht="15">
      <c r="A338" s="178"/>
      <c r="B338" s="168"/>
      <c r="C338" s="9" t="s">
        <v>186</v>
      </c>
      <c r="D338" s="108">
        <f t="shared" si="5"/>
        <v>43</v>
      </c>
      <c r="E338" s="106"/>
      <c r="F338" s="110">
        <v>6</v>
      </c>
      <c r="G338" s="110">
        <v>10</v>
      </c>
      <c r="H338" s="110">
        <v>0</v>
      </c>
      <c r="I338" s="110">
        <v>1</v>
      </c>
      <c r="J338" s="110">
        <v>0</v>
      </c>
      <c r="K338" s="110">
        <v>11</v>
      </c>
      <c r="L338" s="110">
        <v>15</v>
      </c>
    </row>
    <row r="339" spans="1:12" ht="15">
      <c r="A339" s="178"/>
      <c r="B339" s="168"/>
      <c r="C339" s="9" t="s">
        <v>187</v>
      </c>
      <c r="D339" s="108">
        <f t="shared" si="5"/>
        <v>692</v>
      </c>
      <c r="E339" s="106"/>
      <c r="F339" s="110">
        <v>113</v>
      </c>
      <c r="G339" s="110">
        <v>78</v>
      </c>
      <c r="H339" s="110">
        <v>104</v>
      </c>
      <c r="I339" s="110">
        <v>99</v>
      </c>
      <c r="J339" s="110">
        <v>104</v>
      </c>
      <c r="K339" s="110">
        <v>74</v>
      </c>
      <c r="L339" s="110">
        <v>120</v>
      </c>
    </row>
    <row r="340" spans="1:12" ht="15">
      <c r="A340" s="178"/>
      <c r="B340" s="169" t="s">
        <v>157</v>
      </c>
      <c r="C340" s="9" t="s">
        <v>183</v>
      </c>
      <c r="D340" s="108">
        <f t="shared" si="5"/>
        <v>3</v>
      </c>
      <c r="E340" s="106"/>
      <c r="F340" s="110">
        <v>1</v>
      </c>
      <c r="G340" s="110">
        <v>2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</row>
    <row r="341" spans="1:12" ht="15">
      <c r="A341" s="178"/>
      <c r="B341" s="169"/>
      <c r="C341" s="9" t="s">
        <v>184</v>
      </c>
      <c r="D341" s="108">
        <f t="shared" si="5"/>
        <v>1</v>
      </c>
      <c r="E341" s="106"/>
      <c r="F341" s="110">
        <v>0</v>
      </c>
      <c r="G341" s="110">
        <v>1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</row>
    <row r="342" spans="1:12" ht="15">
      <c r="A342" s="178"/>
      <c r="B342" s="169"/>
      <c r="C342" s="9" t="s">
        <v>185</v>
      </c>
      <c r="D342" s="108">
        <f t="shared" si="5"/>
        <v>4</v>
      </c>
      <c r="E342" s="106"/>
      <c r="F342" s="110">
        <v>1</v>
      </c>
      <c r="G342" s="110">
        <v>3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</row>
    <row r="343" spans="1:12" ht="15">
      <c r="A343" s="178"/>
      <c r="B343" s="169"/>
      <c r="C343" s="9" t="s">
        <v>186</v>
      </c>
      <c r="D343" s="108">
        <f t="shared" si="5"/>
        <v>0</v>
      </c>
      <c r="E343" s="106"/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</row>
    <row r="344" spans="1:12" ht="15">
      <c r="A344" s="178"/>
      <c r="B344" s="169"/>
      <c r="C344" s="9" t="s">
        <v>187</v>
      </c>
      <c r="D344" s="108">
        <f t="shared" si="5"/>
        <v>51</v>
      </c>
      <c r="E344" s="106"/>
      <c r="F344" s="110">
        <v>7</v>
      </c>
      <c r="G344" s="110">
        <v>9</v>
      </c>
      <c r="H344" s="110">
        <v>12</v>
      </c>
      <c r="I344" s="110">
        <v>5</v>
      </c>
      <c r="J344" s="110">
        <v>7</v>
      </c>
      <c r="K344" s="110">
        <v>3</v>
      </c>
      <c r="L344" s="110">
        <v>8</v>
      </c>
    </row>
    <row r="345" spans="1:12" ht="15">
      <c r="A345" s="178"/>
      <c r="B345" s="169" t="s">
        <v>158</v>
      </c>
      <c r="C345" s="9" t="s">
        <v>183</v>
      </c>
      <c r="D345" s="108">
        <f t="shared" si="5"/>
        <v>24</v>
      </c>
      <c r="E345" s="106"/>
      <c r="F345" s="110">
        <v>10</v>
      </c>
      <c r="G345" s="110">
        <v>3</v>
      </c>
      <c r="H345" s="110">
        <v>0</v>
      </c>
      <c r="I345" s="110">
        <v>3</v>
      </c>
      <c r="J345" s="110">
        <v>0</v>
      </c>
      <c r="K345" s="110">
        <v>5</v>
      </c>
      <c r="L345" s="110">
        <v>3</v>
      </c>
    </row>
    <row r="346" spans="1:12" ht="15">
      <c r="A346" s="178"/>
      <c r="B346" s="169"/>
      <c r="C346" s="9" t="s">
        <v>184</v>
      </c>
      <c r="D346" s="108">
        <f t="shared" si="5"/>
        <v>27</v>
      </c>
      <c r="E346" s="106"/>
      <c r="F346" s="110">
        <v>1</v>
      </c>
      <c r="G346" s="110">
        <v>3</v>
      </c>
      <c r="H346" s="110">
        <v>2</v>
      </c>
      <c r="I346" s="110">
        <v>4</v>
      </c>
      <c r="J346" s="110">
        <v>6</v>
      </c>
      <c r="K346" s="110">
        <v>3</v>
      </c>
      <c r="L346" s="110">
        <v>8</v>
      </c>
    </row>
    <row r="347" spans="1:12" ht="15">
      <c r="A347" s="178"/>
      <c r="B347" s="169"/>
      <c r="C347" s="9" t="s">
        <v>185</v>
      </c>
      <c r="D347" s="108">
        <f t="shared" si="5"/>
        <v>32</v>
      </c>
      <c r="E347" s="106"/>
      <c r="F347" s="110">
        <v>6</v>
      </c>
      <c r="G347" s="110">
        <v>2</v>
      </c>
      <c r="H347" s="110">
        <v>2</v>
      </c>
      <c r="I347" s="110">
        <v>6</v>
      </c>
      <c r="J347" s="110">
        <v>6</v>
      </c>
      <c r="K347" s="110">
        <v>3</v>
      </c>
      <c r="L347" s="110">
        <v>7</v>
      </c>
    </row>
    <row r="348" spans="1:12" ht="15">
      <c r="A348" s="178"/>
      <c r="B348" s="169"/>
      <c r="C348" s="9" t="s">
        <v>186</v>
      </c>
      <c r="D348" s="108">
        <f t="shared" si="5"/>
        <v>19</v>
      </c>
      <c r="E348" s="106"/>
      <c r="F348" s="110">
        <v>5</v>
      </c>
      <c r="G348" s="110">
        <v>4</v>
      </c>
      <c r="H348" s="110">
        <v>0</v>
      </c>
      <c r="I348" s="110">
        <v>1</v>
      </c>
      <c r="J348" s="110">
        <v>0</v>
      </c>
      <c r="K348" s="110">
        <v>5</v>
      </c>
      <c r="L348" s="110">
        <v>4</v>
      </c>
    </row>
    <row r="349" spans="1:12" ht="15">
      <c r="A349" s="179"/>
      <c r="B349" s="169"/>
      <c r="C349" s="9" t="s">
        <v>187</v>
      </c>
      <c r="D349" s="108">
        <f t="shared" si="5"/>
        <v>259</v>
      </c>
      <c r="E349" s="106"/>
      <c r="F349" s="110">
        <v>51</v>
      </c>
      <c r="G349" s="110">
        <v>20</v>
      </c>
      <c r="H349" s="110">
        <v>48</v>
      </c>
      <c r="I349" s="110">
        <v>33</v>
      </c>
      <c r="J349" s="110">
        <v>39</v>
      </c>
      <c r="K349" s="110">
        <v>29</v>
      </c>
      <c r="L349" s="110">
        <v>39</v>
      </c>
    </row>
    <row r="350" spans="1:12" ht="15">
      <c r="A350" s="174" t="s">
        <v>176</v>
      </c>
      <c r="B350" s="168" t="s">
        <v>188</v>
      </c>
      <c r="C350" s="9" t="s">
        <v>183</v>
      </c>
      <c r="D350" s="108">
        <f t="shared" si="5"/>
        <v>3</v>
      </c>
      <c r="E350" s="106"/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3</v>
      </c>
    </row>
    <row r="351" spans="1:12" ht="15">
      <c r="A351" s="175"/>
      <c r="B351" s="168"/>
      <c r="C351" s="9" t="s">
        <v>184</v>
      </c>
      <c r="D351" s="108">
        <f t="shared" si="5"/>
        <v>1</v>
      </c>
      <c r="E351" s="106"/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1</v>
      </c>
    </row>
    <row r="352" spans="1:12" ht="15">
      <c r="A352" s="175"/>
      <c r="B352" s="168"/>
      <c r="C352" s="9" t="s">
        <v>185</v>
      </c>
      <c r="D352" s="108">
        <f t="shared" si="5"/>
        <v>3</v>
      </c>
      <c r="E352" s="106"/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3</v>
      </c>
    </row>
    <row r="353" spans="1:12" ht="15">
      <c r="A353" s="175"/>
      <c r="B353" s="168"/>
      <c r="C353" s="9" t="s">
        <v>186</v>
      </c>
      <c r="D353" s="108">
        <f t="shared" si="5"/>
        <v>1</v>
      </c>
      <c r="E353" s="106"/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1</v>
      </c>
    </row>
    <row r="354" spans="1:12" ht="15">
      <c r="A354" s="175"/>
      <c r="B354" s="168"/>
      <c r="C354" s="9" t="s">
        <v>187</v>
      </c>
      <c r="D354" s="108">
        <f t="shared" si="5"/>
        <v>19</v>
      </c>
      <c r="E354" s="106"/>
      <c r="F354" s="110">
        <v>0</v>
      </c>
      <c r="G354" s="110">
        <v>2</v>
      </c>
      <c r="H354" s="110">
        <v>3</v>
      </c>
      <c r="I354" s="110">
        <v>2</v>
      </c>
      <c r="J354" s="110">
        <v>0</v>
      </c>
      <c r="K354" s="110">
        <v>1</v>
      </c>
      <c r="L354" s="110">
        <v>11</v>
      </c>
    </row>
    <row r="355" spans="1:12" ht="15">
      <c r="A355" s="175"/>
      <c r="B355" s="169" t="s">
        <v>157</v>
      </c>
      <c r="C355" s="9" t="s">
        <v>183</v>
      </c>
      <c r="D355" s="108">
        <f t="shared" si="5"/>
        <v>0</v>
      </c>
      <c r="E355" s="106"/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5">
      <c r="A356" s="175"/>
      <c r="B356" s="169"/>
      <c r="C356" s="9" t="s">
        <v>184</v>
      </c>
      <c r="D356" s="108">
        <f t="shared" si="5"/>
        <v>0</v>
      </c>
      <c r="E356" s="106"/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</row>
    <row r="357" spans="1:12" ht="15">
      <c r="A357" s="175"/>
      <c r="B357" s="169"/>
      <c r="C357" s="9" t="s">
        <v>185</v>
      </c>
      <c r="D357" s="108">
        <f t="shared" si="5"/>
        <v>0</v>
      </c>
      <c r="E357" s="106"/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</row>
    <row r="358" spans="1:12" ht="15">
      <c r="A358" s="175"/>
      <c r="B358" s="169"/>
      <c r="C358" s="9" t="s">
        <v>186</v>
      </c>
      <c r="D358" s="108">
        <f t="shared" si="5"/>
        <v>0</v>
      </c>
      <c r="E358" s="106"/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</row>
    <row r="359" spans="1:12" ht="15">
      <c r="A359" s="175"/>
      <c r="B359" s="169"/>
      <c r="C359" s="9" t="s">
        <v>187</v>
      </c>
      <c r="D359" s="108">
        <f t="shared" si="5"/>
        <v>1</v>
      </c>
      <c r="E359" s="106"/>
      <c r="F359" s="110">
        <v>0</v>
      </c>
      <c r="G359" s="110">
        <v>1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</row>
    <row r="360" spans="1:12" ht="15">
      <c r="A360" s="175"/>
      <c r="B360" s="169" t="s">
        <v>158</v>
      </c>
      <c r="C360" s="9" t="s">
        <v>183</v>
      </c>
      <c r="D360" s="108">
        <f t="shared" si="5"/>
        <v>3</v>
      </c>
      <c r="E360" s="106"/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3</v>
      </c>
    </row>
    <row r="361" spans="1:12" ht="15">
      <c r="A361" s="175"/>
      <c r="B361" s="169"/>
      <c r="C361" s="9" t="s">
        <v>184</v>
      </c>
      <c r="D361" s="108">
        <f t="shared" si="5"/>
        <v>1</v>
      </c>
      <c r="E361" s="106"/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1</v>
      </c>
    </row>
    <row r="362" spans="1:12" ht="15">
      <c r="A362" s="175"/>
      <c r="B362" s="169"/>
      <c r="C362" s="9" t="s">
        <v>185</v>
      </c>
      <c r="D362" s="108">
        <f t="shared" si="5"/>
        <v>3</v>
      </c>
      <c r="E362" s="106"/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3</v>
      </c>
    </row>
    <row r="363" spans="1:12" ht="15">
      <c r="A363" s="175"/>
      <c r="B363" s="169"/>
      <c r="C363" s="9" t="s">
        <v>186</v>
      </c>
      <c r="D363" s="108">
        <f t="shared" si="5"/>
        <v>1</v>
      </c>
      <c r="E363" s="106"/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1</v>
      </c>
    </row>
    <row r="364" spans="1:12" ht="15">
      <c r="A364" s="176"/>
      <c r="B364" s="169"/>
      <c r="C364" s="9" t="s">
        <v>187</v>
      </c>
      <c r="D364" s="108">
        <f t="shared" si="5"/>
        <v>13</v>
      </c>
      <c r="E364" s="106"/>
      <c r="F364" s="110">
        <v>0</v>
      </c>
      <c r="G364" s="110">
        <v>1</v>
      </c>
      <c r="H364" s="110">
        <v>2</v>
      </c>
      <c r="I364" s="110">
        <v>2</v>
      </c>
      <c r="J364" s="110">
        <v>0</v>
      </c>
      <c r="K364" s="110">
        <v>1</v>
      </c>
      <c r="L364" s="110">
        <v>7</v>
      </c>
    </row>
    <row r="365" spans="1:12" ht="15">
      <c r="A365" s="174" t="s">
        <v>193</v>
      </c>
      <c r="B365" s="168" t="s">
        <v>188</v>
      </c>
      <c r="C365" s="9" t="s">
        <v>183</v>
      </c>
      <c r="D365" s="108">
        <f t="shared" si="5"/>
        <v>0</v>
      </c>
      <c r="E365" s="106"/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</row>
    <row r="366" spans="1:12" ht="15">
      <c r="A366" s="175"/>
      <c r="B366" s="168"/>
      <c r="C366" s="9" t="s">
        <v>184</v>
      </c>
      <c r="D366" s="108">
        <f t="shared" si="5"/>
        <v>0</v>
      </c>
      <c r="E366" s="106"/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5">
      <c r="A367" s="175"/>
      <c r="B367" s="168"/>
      <c r="C367" s="9" t="s">
        <v>185</v>
      </c>
      <c r="D367" s="108">
        <f t="shared" si="5"/>
        <v>0</v>
      </c>
      <c r="E367" s="106"/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</row>
    <row r="368" spans="1:12" ht="15">
      <c r="A368" s="175"/>
      <c r="B368" s="168"/>
      <c r="C368" s="9" t="s">
        <v>186</v>
      </c>
      <c r="D368" s="108">
        <f t="shared" si="5"/>
        <v>0</v>
      </c>
      <c r="E368" s="106"/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ht="15">
      <c r="A369" s="175"/>
      <c r="B369" s="168"/>
      <c r="C369" s="9" t="s">
        <v>187</v>
      </c>
      <c r="D369" s="108">
        <f t="shared" si="5"/>
        <v>0</v>
      </c>
      <c r="E369" s="106"/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</row>
    <row r="370" spans="1:12" ht="15">
      <c r="A370" s="175"/>
      <c r="B370" s="169" t="s">
        <v>157</v>
      </c>
      <c r="C370" s="9" t="s">
        <v>183</v>
      </c>
      <c r="D370" s="108">
        <f t="shared" si="5"/>
        <v>0</v>
      </c>
      <c r="E370" s="106"/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</row>
    <row r="371" spans="1:12" ht="15">
      <c r="A371" s="175"/>
      <c r="B371" s="169"/>
      <c r="C371" s="9" t="s">
        <v>184</v>
      </c>
      <c r="D371" s="108">
        <f t="shared" si="5"/>
        <v>0</v>
      </c>
      <c r="E371" s="106"/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</row>
    <row r="372" spans="1:12" ht="15">
      <c r="A372" s="175"/>
      <c r="B372" s="169"/>
      <c r="C372" s="9" t="s">
        <v>185</v>
      </c>
      <c r="D372" s="108">
        <f t="shared" si="5"/>
        <v>0</v>
      </c>
      <c r="E372" s="106"/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</row>
    <row r="373" spans="1:12" ht="15">
      <c r="A373" s="175"/>
      <c r="B373" s="169"/>
      <c r="C373" s="9" t="s">
        <v>186</v>
      </c>
      <c r="D373" s="108">
        <f t="shared" si="5"/>
        <v>0</v>
      </c>
      <c r="E373" s="106"/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</row>
    <row r="374" spans="1:12" ht="15">
      <c r="A374" s="175"/>
      <c r="B374" s="169"/>
      <c r="C374" s="9" t="s">
        <v>187</v>
      </c>
      <c r="D374" s="108">
        <f t="shared" si="5"/>
        <v>0</v>
      </c>
      <c r="E374" s="106"/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5">
      <c r="A375" s="175"/>
      <c r="B375" s="169" t="s">
        <v>158</v>
      </c>
      <c r="C375" s="9" t="s">
        <v>183</v>
      </c>
      <c r="D375" s="108">
        <f t="shared" si="5"/>
        <v>0</v>
      </c>
      <c r="E375" s="106"/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5">
      <c r="A376" s="175"/>
      <c r="B376" s="169"/>
      <c r="C376" s="9" t="s">
        <v>184</v>
      </c>
      <c r="D376" s="108">
        <f t="shared" si="5"/>
        <v>0</v>
      </c>
      <c r="E376" s="106"/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ht="15">
      <c r="A377" s="175"/>
      <c r="B377" s="169"/>
      <c r="C377" s="9" t="s">
        <v>185</v>
      </c>
      <c r="D377" s="108">
        <f t="shared" si="5"/>
        <v>0</v>
      </c>
      <c r="E377" s="106"/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</row>
    <row r="378" spans="1:12" ht="15">
      <c r="A378" s="175"/>
      <c r="B378" s="169"/>
      <c r="C378" s="9" t="s">
        <v>186</v>
      </c>
      <c r="D378" s="108">
        <f t="shared" si="5"/>
        <v>0</v>
      </c>
      <c r="E378" s="106"/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</row>
    <row r="379" spans="1:12" ht="15">
      <c r="A379" s="176"/>
      <c r="B379" s="169"/>
      <c r="C379" s="9" t="s">
        <v>187</v>
      </c>
      <c r="D379" s="108">
        <f t="shared" si="5"/>
        <v>0</v>
      </c>
      <c r="E379" s="106"/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</row>
    <row r="380" spans="1:12" ht="15">
      <c r="A380" s="174" t="s">
        <v>194</v>
      </c>
      <c r="B380" s="168" t="s">
        <v>188</v>
      </c>
      <c r="C380" s="9" t="s">
        <v>183</v>
      </c>
      <c r="D380" s="108">
        <f t="shared" si="5"/>
        <v>76</v>
      </c>
      <c r="E380" s="106"/>
      <c r="F380" s="110">
        <v>17</v>
      </c>
      <c r="G380" s="110">
        <v>18</v>
      </c>
      <c r="H380" s="110">
        <v>18</v>
      </c>
      <c r="I380" s="110">
        <v>4</v>
      </c>
      <c r="J380" s="110">
        <v>4</v>
      </c>
      <c r="K380" s="110">
        <v>5</v>
      </c>
      <c r="L380" s="110">
        <v>10</v>
      </c>
    </row>
    <row r="381" spans="1:12" ht="15">
      <c r="A381" s="175"/>
      <c r="B381" s="168"/>
      <c r="C381" s="9" t="s">
        <v>184</v>
      </c>
      <c r="D381" s="108">
        <f t="shared" si="5"/>
        <v>11</v>
      </c>
      <c r="E381" s="106"/>
      <c r="F381" s="110">
        <v>6</v>
      </c>
      <c r="G381" s="110">
        <v>0</v>
      </c>
      <c r="H381" s="110">
        <v>0</v>
      </c>
      <c r="I381" s="110">
        <v>5</v>
      </c>
      <c r="J381" s="110">
        <v>0</v>
      </c>
      <c r="K381" s="110">
        <v>0</v>
      </c>
      <c r="L381" s="110">
        <v>0</v>
      </c>
    </row>
    <row r="382" spans="1:12" ht="15">
      <c r="A382" s="175"/>
      <c r="B382" s="168"/>
      <c r="C382" s="9" t="s">
        <v>185</v>
      </c>
      <c r="D382" s="108">
        <f t="shared" si="5"/>
        <v>87</v>
      </c>
      <c r="E382" s="106"/>
      <c r="F382" s="110">
        <v>23</v>
      </c>
      <c r="G382" s="110">
        <v>18</v>
      </c>
      <c r="H382" s="110">
        <v>18</v>
      </c>
      <c r="I382" s="110">
        <v>9</v>
      </c>
      <c r="J382" s="110">
        <v>4</v>
      </c>
      <c r="K382" s="110">
        <v>5</v>
      </c>
      <c r="L382" s="110">
        <v>10</v>
      </c>
    </row>
    <row r="383" spans="1:12" ht="15">
      <c r="A383" s="175"/>
      <c r="B383" s="168"/>
      <c r="C383" s="9" t="s">
        <v>186</v>
      </c>
      <c r="D383" s="108">
        <f t="shared" si="5"/>
        <v>0</v>
      </c>
      <c r="E383" s="106"/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</row>
    <row r="384" spans="1:12" ht="15">
      <c r="A384" s="175"/>
      <c r="B384" s="168"/>
      <c r="C384" s="9" t="s">
        <v>187</v>
      </c>
      <c r="D384" s="108">
        <f t="shared" si="5"/>
        <v>631</v>
      </c>
      <c r="E384" s="106"/>
      <c r="F384" s="110">
        <v>98</v>
      </c>
      <c r="G384" s="110">
        <v>108</v>
      </c>
      <c r="H384" s="110">
        <v>95</v>
      </c>
      <c r="I384" s="110">
        <v>96</v>
      </c>
      <c r="J384" s="110">
        <v>89</v>
      </c>
      <c r="K384" s="110">
        <v>80</v>
      </c>
      <c r="L384" s="110">
        <v>65</v>
      </c>
    </row>
    <row r="385" spans="1:12" ht="15">
      <c r="A385" s="175"/>
      <c r="B385" s="169" t="s">
        <v>157</v>
      </c>
      <c r="C385" s="9" t="s">
        <v>183</v>
      </c>
      <c r="D385" s="108">
        <f t="shared" si="5"/>
        <v>3</v>
      </c>
      <c r="E385" s="106"/>
      <c r="F385" s="110">
        <v>1</v>
      </c>
      <c r="G385" s="110">
        <v>1</v>
      </c>
      <c r="H385" s="110">
        <v>1</v>
      </c>
      <c r="I385" s="110">
        <v>0</v>
      </c>
      <c r="J385" s="110">
        <v>0</v>
      </c>
      <c r="K385" s="110">
        <v>0</v>
      </c>
      <c r="L385" s="110">
        <v>0</v>
      </c>
    </row>
    <row r="386" spans="1:12" ht="15">
      <c r="A386" s="175"/>
      <c r="B386" s="169"/>
      <c r="C386" s="9" t="s">
        <v>184</v>
      </c>
      <c r="D386" s="108">
        <f t="shared" si="5"/>
        <v>0</v>
      </c>
      <c r="E386" s="106"/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</row>
    <row r="387" spans="1:12" ht="15">
      <c r="A387" s="175"/>
      <c r="B387" s="169"/>
      <c r="C387" s="9" t="s">
        <v>185</v>
      </c>
      <c r="D387" s="108">
        <f t="shared" si="5"/>
        <v>3</v>
      </c>
      <c r="E387" s="106"/>
      <c r="F387" s="110">
        <v>1</v>
      </c>
      <c r="G387" s="110">
        <v>1</v>
      </c>
      <c r="H387" s="110">
        <v>1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5">
      <c r="A388" s="175"/>
      <c r="B388" s="169"/>
      <c r="C388" s="9" t="s">
        <v>186</v>
      </c>
      <c r="D388" s="108">
        <f t="shared" si="5"/>
        <v>0</v>
      </c>
      <c r="E388" s="106"/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5">
      <c r="A389" s="175"/>
      <c r="B389" s="169"/>
      <c r="C389" s="9" t="s">
        <v>187</v>
      </c>
      <c r="D389" s="108">
        <f t="shared" si="5"/>
        <v>41</v>
      </c>
      <c r="E389" s="106"/>
      <c r="F389" s="110">
        <v>7</v>
      </c>
      <c r="G389" s="110">
        <v>3</v>
      </c>
      <c r="H389" s="110">
        <v>5</v>
      </c>
      <c r="I389" s="110">
        <v>6</v>
      </c>
      <c r="J389" s="110">
        <v>3</v>
      </c>
      <c r="K389" s="110">
        <v>12</v>
      </c>
      <c r="L389" s="110">
        <v>5</v>
      </c>
    </row>
    <row r="390" spans="1:12" ht="15">
      <c r="A390" s="175"/>
      <c r="B390" s="169" t="s">
        <v>158</v>
      </c>
      <c r="C390" s="9" t="s">
        <v>183</v>
      </c>
      <c r="D390" s="108">
        <f aca="true" t="shared" si="6" ref="D390:D453">SUM(F390:L390)</f>
        <v>24</v>
      </c>
      <c r="E390" s="106"/>
      <c r="F390" s="110">
        <v>9</v>
      </c>
      <c r="G390" s="110">
        <v>6</v>
      </c>
      <c r="H390" s="110">
        <v>4</v>
      </c>
      <c r="I390" s="110">
        <v>1</v>
      </c>
      <c r="J390" s="110">
        <v>2</v>
      </c>
      <c r="K390" s="110">
        <v>1</v>
      </c>
      <c r="L390" s="110">
        <v>1</v>
      </c>
    </row>
    <row r="391" spans="1:12" ht="15">
      <c r="A391" s="175"/>
      <c r="B391" s="169"/>
      <c r="C391" s="9" t="s">
        <v>184</v>
      </c>
      <c r="D391" s="108">
        <f t="shared" si="6"/>
        <v>2</v>
      </c>
      <c r="E391" s="106"/>
      <c r="F391" s="110">
        <v>1</v>
      </c>
      <c r="G391" s="110">
        <v>0</v>
      </c>
      <c r="H391" s="110">
        <v>0</v>
      </c>
      <c r="I391" s="110">
        <v>1</v>
      </c>
      <c r="J391" s="110">
        <v>0</v>
      </c>
      <c r="K391" s="110">
        <v>0</v>
      </c>
      <c r="L391" s="110">
        <v>0</v>
      </c>
    </row>
    <row r="392" spans="1:12" ht="15">
      <c r="A392" s="175"/>
      <c r="B392" s="169"/>
      <c r="C392" s="9" t="s">
        <v>185</v>
      </c>
      <c r="D392" s="108">
        <f t="shared" si="6"/>
        <v>26</v>
      </c>
      <c r="E392" s="106"/>
      <c r="F392" s="110">
        <v>10</v>
      </c>
      <c r="G392" s="110">
        <v>6</v>
      </c>
      <c r="H392" s="110">
        <v>4</v>
      </c>
      <c r="I392" s="110">
        <v>2</v>
      </c>
      <c r="J392" s="110">
        <v>2</v>
      </c>
      <c r="K392" s="110">
        <v>1</v>
      </c>
      <c r="L392" s="110">
        <v>1</v>
      </c>
    </row>
    <row r="393" spans="1:12" ht="15">
      <c r="A393" s="175"/>
      <c r="B393" s="169"/>
      <c r="C393" s="9" t="s">
        <v>186</v>
      </c>
      <c r="D393" s="108">
        <f t="shared" si="6"/>
        <v>0</v>
      </c>
      <c r="E393" s="106"/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</row>
    <row r="394" spans="1:12" ht="15">
      <c r="A394" s="176"/>
      <c r="B394" s="169"/>
      <c r="C394" s="9" t="s">
        <v>187</v>
      </c>
      <c r="D394" s="108">
        <f t="shared" si="6"/>
        <v>156</v>
      </c>
      <c r="E394" s="106"/>
      <c r="F394" s="110">
        <v>31</v>
      </c>
      <c r="G394" s="110">
        <v>35</v>
      </c>
      <c r="H394" s="110">
        <v>20</v>
      </c>
      <c r="I394" s="110">
        <v>28</v>
      </c>
      <c r="J394" s="110">
        <v>23</v>
      </c>
      <c r="K394" s="110">
        <v>13</v>
      </c>
      <c r="L394" s="110">
        <v>6</v>
      </c>
    </row>
    <row r="395" spans="1:12" ht="15">
      <c r="A395" s="174" t="s">
        <v>195</v>
      </c>
      <c r="B395" s="168" t="s">
        <v>188</v>
      </c>
      <c r="C395" s="9" t="s">
        <v>183</v>
      </c>
      <c r="D395" s="108">
        <f t="shared" si="6"/>
        <v>0</v>
      </c>
      <c r="E395" s="106"/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5">
      <c r="A396" s="175"/>
      <c r="B396" s="168"/>
      <c r="C396" s="9" t="s">
        <v>184</v>
      </c>
      <c r="D396" s="108">
        <f t="shared" si="6"/>
        <v>0</v>
      </c>
      <c r="E396" s="106"/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ht="15">
      <c r="A397" s="175"/>
      <c r="B397" s="168"/>
      <c r="C397" s="9" t="s">
        <v>185</v>
      </c>
      <c r="D397" s="108">
        <f t="shared" si="6"/>
        <v>0</v>
      </c>
      <c r="E397" s="106"/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</row>
    <row r="398" spans="1:12" ht="15">
      <c r="A398" s="175"/>
      <c r="B398" s="168"/>
      <c r="C398" s="9" t="s">
        <v>186</v>
      </c>
      <c r="D398" s="108">
        <f t="shared" si="6"/>
        <v>0</v>
      </c>
      <c r="E398" s="106"/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</row>
    <row r="399" spans="1:12" ht="15">
      <c r="A399" s="175"/>
      <c r="B399" s="168"/>
      <c r="C399" s="9" t="s">
        <v>187</v>
      </c>
      <c r="D399" s="108">
        <f t="shared" si="6"/>
        <v>1</v>
      </c>
      <c r="E399" s="106"/>
      <c r="F399" s="110">
        <v>0</v>
      </c>
      <c r="G399" s="110">
        <v>1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</row>
    <row r="400" spans="1:12" ht="15">
      <c r="A400" s="175"/>
      <c r="B400" s="169" t="s">
        <v>157</v>
      </c>
      <c r="C400" s="9" t="s">
        <v>183</v>
      </c>
      <c r="D400" s="108">
        <f t="shared" si="6"/>
        <v>0</v>
      </c>
      <c r="E400" s="106"/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5">
      <c r="A401" s="175"/>
      <c r="B401" s="169"/>
      <c r="C401" s="9" t="s">
        <v>184</v>
      </c>
      <c r="D401" s="108">
        <f t="shared" si="6"/>
        <v>0</v>
      </c>
      <c r="E401" s="106"/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5">
      <c r="A402" s="175"/>
      <c r="B402" s="169"/>
      <c r="C402" s="9" t="s">
        <v>185</v>
      </c>
      <c r="D402" s="108">
        <f t="shared" si="6"/>
        <v>0</v>
      </c>
      <c r="E402" s="106"/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5">
      <c r="A403" s="175"/>
      <c r="B403" s="169"/>
      <c r="C403" s="9" t="s">
        <v>186</v>
      </c>
      <c r="D403" s="108">
        <f t="shared" si="6"/>
        <v>0</v>
      </c>
      <c r="E403" s="106"/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5">
      <c r="A404" s="175"/>
      <c r="B404" s="169"/>
      <c r="C404" s="9" t="s">
        <v>187</v>
      </c>
      <c r="D404" s="108">
        <f t="shared" si="6"/>
        <v>0</v>
      </c>
      <c r="E404" s="106"/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5">
      <c r="A405" s="175"/>
      <c r="B405" s="169" t="s">
        <v>158</v>
      </c>
      <c r="C405" s="9" t="s">
        <v>183</v>
      </c>
      <c r="D405" s="108">
        <f t="shared" si="6"/>
        <v>0</v>
      </c>
      <c r="E405" s="106"/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</row>
    <row r="406" spans="1:12" ht="15">
      <c r="A406" s="175"/>
      <c r="B406" s="169"/>
      <c r="C406" s="9" t="s">
        <v>184</v>
      </c>
      <c r="D406" s="108">
        <f t="shared" si="6"/>
        <v>0</v>
      </c>
      <c r="E406" s="106"/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</row>
    <row r="407" spans="1:12" ht="15">
      <c r="A407" s="175"/>
      <c r="B407" s="169"/>
      <c r="C407" s="9" t="s">
        <v>185</v>
      </c>
      <c r="D407" s="108">
        <f t="shared" si="6"/>
        <v>0</v>
      </c>
      <c r="E407" s="106"/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</row>
    <row r="408" spans="1:12" ht="15">
      <c r="A408" s="175"/>
      <c r="B408" s="169"/>
      <c r="C408" s="9" t="s">
        <v>186</v>
      </c>
      <c r="D408" s="108">
        <f t="shared" si="6"/>
        <v>0</v>
      </c>
      <c r="E408" s="106"/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5">
      <c r="A409" s="176"/>
      <c r="B409" s="169"/>
      <c r="C409" s="9" t="s">
        <v>187</v>
      </c>
      <c r="D409" s="108">
        <f t="shared" si="6"/>
        <v>0</v>
      </c>
      <c r="E409" s="106"/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</row>
    <row r="410" spans="1:12" ht="15">
      <c r="A410" s="174" t="s">
        <v>196</v>
      </c>
      <c r="B410" s="168" t="s">
        <v>188</v>
      </c>
      <c r="C410" s="9" t="s">
        <v>183</v>
      </c>
      <c r="D410" s="108">
        <f t="shared" si="6"/>
        <v>0</v>
      </c>
      <c r="E410" s="106"/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5">
      <c r="A411" s="175"/>
      <c r="B411" s="168"/>
      <c r="C411" s="9" t="s">
        <v>184</v>
      </c>
      <c r="D411" s="108">
        <f t="shared" si="6"/>
        <v>0</v>
      </c>
      <c r="E411" s="106"/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5">
      <c r="A412" s="175"/>
      <c r="B412" s="168"/>
      <c r="C412" s="9" t="s">
        <v>185</v>
      </c>
      <c r="D412" s="108">
        <f t="shared" si="6"/>
        <v>0</v>
      </c>
      <c r="E412" s="106"/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</row>
    <row r="413" spans="1:12" ht="15">
      <c r="A413" s="175"/>
      <c r="B413" s="168"/>
      <c r="C413" s="9" t="s">
        <v>186</v>
      </c>
      <c r="D413" s="108">
        <f t="shared" si="6"/>
        <v>0</v>
      </c>
      <c r="E413" s="106"/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</row>
    <row r="414" spans="1:12" ht="15">
      <c r="A414" s="175"/>
      <c r="B414" s="168"/>
      <c r="C414" s="9" t="s">
        <v>187</v>
      </c>
      <c r="D414" s="108">
        <f t="shared" si="6"/>
        <v>0</v>
      </c>
      <c r="E414" s="106"/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</row>
    <row r="415" spans="1:12" ht="15">
      <c r="A415" s="175"/>
      <c r="B415" s="169" t="s">
        <v>157</v>
      </c>
      <c r="C415" s="9" t="s">
        <v>183</v>
      </c>
      <c r="D415" s="108">
        <f t="shared" si="6"/>
        <v>0</v>
      </c>
      <c r="E415" s="106"/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5">
      <c r="A416" s="175"/>
      <c r="B416" s="169"/>
      <c r="C416" s="9" t="s">
        <v>184</v>
      </c>
      <c r="D416" s="108">
        <f t="shared" si="6"/>
        <v>0</v>
      </c>
      <c r="E416" s="106"/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5">
      <c r="A417" s="175"/>
      <c r="B417" s="169"/>
      <c r="C417" s="9" t="s">
        <v>185</v>
      </c>
      <c r="D417" s="108">
        <f t="shared" si="6"/>
        <v>0</v>
      </c>
      <c r="E417" s="106"/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5">
      <c r="A418" s="175"/>
      <c r="B418" s="169"/>
      <c r="C418" s="9" t="s">
        <v>186</v>
      </c>
      <c r="D418" s="108">
        <f t="shared" si="6"/>
        <v>0</v>
      </c>
      <c r="E418" s="106"/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5">
      <c r="A419" s="175"/>
      <c r="B419" s="169"/>
      <c r="C419" s="9" t="s">
        <v>187</v>
      </c>
      <c r="D419" s="108">
        <f t="shared" si="6"/>
        <v>0</v>
      </c>
      <c r="E419" s="106"/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</row>
    <row r="420" spans="1:12" ht="15">
      <c r="A420" s="175"/>
      <c r="B420" s="169" t="s">
        <v>158</v>
      </c>
      <c r="C420" s="9" t="s">
        <v>183</v>
      </c>
      <c r="D420" s="108">
        <f t="shared" si="6"/>
        <v>0</v>
      </c>
      <c r="E420" s="106"/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5">
      <c r="A421" s="175"/>
      <c r="B421" s="169"/>
      <c r="C421" s="9" t="s">
        <v>184</v>
      </c>
      <c r="D421" s="108">
        <f t="shared" si="6"/>
        <v>0</v>
      </c>
      <c r="E421" s="106"/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</row>
    <row r="422" spans="1:12" ht="15">
      <c r="A422" s="175"/>
      <c r="B422" s="169"/>
      <c r="C422" s="9" t="s">
        <v>185</v>
      </c>
      <c r="D422" s="108">
        <f t="shared" si="6"/>
        <v>0</v>
      </c>
      <c r="E422" s="106"/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5">
      <c r="A423" s="175"/>
      <c r="B423" s="169"/>
      <c r="C423" s="9" t="s">
        <v>186</v>
      </c>
      <c r="D423" s="108">
        <f t="shared" si="6"/>
        <v>0</v>
      </c>
      <c r="E423" s="106"/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5">
      <c r="A424" s="176"/>
      <c r="B424" s="169"/>
      <c r="C424" s="9" t="s">
        <v>187</v>
      </c>
      <c r="D424" s="108">
        <f t="shared" si="6"/>
        <v>0</v>
      </c>
      <c r="E424" s="106"/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</row>
    <row r="425" spans="1:12" ht="15">
      <c r="A425" s="174" t="s">
        <v>177</v>
      </c>
      <c r="B425" s="168" t="s">
        <v>188</v>
      </c>
      <c r="C425" s="9" t="s">
        <v>183</v>
      </c>
      <c r="D425" s="108">
        <f t="shared" si="6"/>
        <v>0</v>
      </c>
      <c r="E425" s="106"/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</row>
    <row r="426" spans="1:12" ht="15">
      <c r="A426" s="175"/>
      <c r="B426" s="168"/>
      <c r="C426" s="9" t="s">
        <v>184</v>
      </c>
      <c r="D426" s="108">
        <f t="shared" si="6"/>
        <v>0</v>
      </c>
      <c r="E426" s="106"/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</row>
    <row r="427" spans="1:12" ht="15">
      <c r="A427" s="175"/>
      <c r="B427" s="168"/>
      <c r="C427" s="9" t="s">
        <v>185</v>
      </c>
      <c r="D427" s="108">
        <f t="shared" si="6"/>
        <v>0</v>
      </c>
      <c r="E427" s="106"/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5">
      <c r="A428" s="175"/>
      <c r="B428" s="168"/>
      <c r="C428" s="9" t="s">
        <v>186</v>
      </c>
      <c r="D428" s="108">
        <f t="shared" si="6"/>
        <v>0</v>
      </c>
      <c r="E428" s="106"/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5">
      <c r="A429" s="175"/>
      <c r="B429" s="168"/>
      <c r="C429" s="9" t="s">
        <v>187</v>
      </c>
      <c r="D429" s="108">
        <f t="shared" si="6"/>
        <v>0</v>
      </c>
      <c r="E429" s="106"/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5">
      <c r="A430" s="175"/>
      <c r="B430" s="169" t="s">
        <v>157</v>
      </c>
      <c r="C430" s="9" t="s">
        <v>183</v>
      </c>
      <c r="D430" s="108">
        <f t="shared" si="6"/>
        <v>0</v>
      </c>
      <c r="E430" s="106"/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1:12" ht="15">
      <c r="A431" s="175"/>
      <c r="B431" s="169"/>
      <c r="C431" s="9" t="s">
        <v>184</v>
      </c>
      <c r="D431" s="108">
        <f t="shared" si="6"/>
        <v>0</v>
      </c>
      <c r="E431" s="106"/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</row>
    <row r="432" spans="1:12" ht="15">
      <c r="A432" s="175"/>
      <c r="B432" s="169"/>
      <c r="C432" s="9" t="s">
        <v>185</v>
      </c>
      <c r="D432" s="108">
        <f t="shared" si="6"/>
        <v>0</v>
      </c>
      <c r="E432" s="106"/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</row>
    <row r="433" spans="1:12" ht="15">
      <c r="A433" s="175"/>
      <c r="B433" s="169"/>
      <c r="C433" s="9" t="s">
        <v>186</v>
      </c>
      <c r="D433" s="108">
        <f t="shared" si="6"/>
        <v>0</v>
      </c>
      <c r="E433" s="106"/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</row>
    <row r="434" spans="1:12" ht="15">
      <c r="A434" s="175"/>
      <c r="B434" s="169"/>
      <c r="C434" s="9" t="s">
        <v>187</v>
      </c>
      <c r="D434" s="108">
        <f t="shared" si="6"/>
        <v>0</v>
      </c>
      <c r="E434" s="106"/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</row>
    <row r="435" spans="1:12" ht="15">
      <c r="A435" s="175"/>
      <c r="B435" s="169" t="s">
        <v>158</v>
      </c>
      <c r="C435" s="9" t="s">
        <v>183</v>
      </c>
      <c r="D435" s="108">
        <f t="shared" si="6"/>
        <v>0</v>
      </c>
      <c r="E435" s="106"/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</row>
    <row r="436" spans="1:12" ht="15">
      <c r="A436" s="175"/>
      <c r="B436" s="169"/>
      <c r="C436" s="9" t="s">
        <v>184</v>
      </c>
      <c r="D436" s="108">
        <f t="shared" si="6"/>
        <v>0</v>
      </c>
      <c r="E436" s="106"/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</row>
    <row r="437" spans="1:12" ht="15">
      <c r="A437" s="175"/>
      <c r="B437" s="169"/>
      <c r="C437" s="9" t="s">
        <v>185</v>
      </c>
      <c r="D437" s="108">
        <f t="shared" si="6"/>
        <v>0</v>
      </c>
      <c r="E437" s="106"/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</row>
    <row r="438" spans="1:12" ht="15">
      <c r="A438" s="175"/>
      <c r="B438" s="169"/>
      <c r="C438" s="9" t="s">
        <v>186</v>
      </c>
      <c r="D438" s="108">
        <f t="shared" si="6"/>
        <v>0</v>
      </c>
      <c r="E438" s="106"/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</row>
    <row r="439" spans="1:12" ht="15">
      <c r="A439" s="176"/>
      <c r="B439" s="169"/>
      <c r="C439" s="9" t="s">
        <v>187</v>
      </c>
      <c r="D439" s="108">
        <f t="shared" si="6"/>
        <v>0</v>
      </c>
      <c r="E439" s="106"/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</row>
    <row r="440" spans="1:12" ht="15">
      <c r="A440" s="174" t="s">
        <v>197</v>
      </c>
      <c r="B440" s="168" t="s">
        <v>189</v>
      </c>
      <c r="C440" s="9" t="s">
        <v>183</v>
      </c>
      <c r="D440" s="108">
        <f t="shared" si="6"/>
        <v>0</v>
      </c>
      <c r="E440" s="106"/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</row>
    <row r="441" spans="1:12" ht="15">
      <c r="A441" s="175"/>
      <c r="B441" s="168"/>
      <c r="C441" s="9" t="s">
        <v>184</v>
      </c>
      <c r="D441" s="108">
        <f t="shared" si="6"/>
        <v>0</v>
      </c>
      <c r="E441" s="106"/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</row>
    <row r="442" spans="1:12" ht="15">
      <c r="A442" s="175"/>
      <c r="B442" s="168"/>
      <c r="C442" s="9" t="s">
        <v>185</v>
      </c>
      <c r="D442" s="108">
        <f t="shared" si="6"/>
        <v>0</v>
      </c>
      <c r="E442" s="106"/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</row>
    <row r="443" spans="1:12" ht="15">
      <c r="A443" s="175"/>
      <c r="B443" s="168"/>
      <c r="C443" s="9" t="s">
        <v>186</v>
      </c>
      <c r="D443" s="108">
        <f t="shared" si="6"/>
        <v>0</v>
      </c>
      <c r="E443" s="106"/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</row>
    <row r="444" spans="1:12" ht="15">
      <c r="A444" s="175"/>
      <c r="B444" s="168"/>
      <c r="C444" s="9" t="s">
        <v>187</v>
      </c>
      <c r="D444" s="108">
        <f t="shared" si="6"/>
        <v>0</v>
      </c>
      <c r="E444" s="106"/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</row>
    <row r="445" spans="1:12" ht="15">
      <c r="A445" s="175"/>
      <c r="B445" s="168" t="s">
        <v>188</v>
      </c>
      <c r="C445" s="9" t="s">
        <v>183</v>
      </c>
      <c r="D445" s="108">
        <f t="shared" si="6"/>
        <v>0</v>
      </c>
      <c r="E445" s="106"/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</row>
    <row r="446" spans="1:12" ht="15">
      <c r="A446" s="175"/>
      <c r="B446" s="168"/>
      <c r="C446" s="9" t="s">
        <v>184</v>
      </c>
      <c r="D446" s="108">
        <f t="shared" si="6"/>
        <v>0</v>
      </c>
      <c r="E446" s="106"/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</row>
    <row r="447" spans="1:12" ht="15">
      <c r="A447" s="175"/>
      <c r="B447" s="168"/>
      <c r="C447" s="9" t="s">
        <v>185</v>
      </c>
      <c r="D447" s="108">
        <f t="shared" si="6"/>
        <v>0</v>
      </c>
      <c r="E447" s="106"/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</row>
    <row r="448" spans="1:12" ht="15">
      <c r="A448" s="175"/>
      <c r="B448" s="168"/>
      <c r="C448" s="9" t="s">
        <v>186</v>
      </c>
      <c r="D448" s="108">
        <f t="shared" si="6"/>
        <v>0</v>
      </c>
      <c r="E448" s="106"/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</row>
    <row r="449" spans="1:12" ht="15">
      <c r="A449" s="175"/>
      <c r="B449" s="168"/>
      <c r="C449" s="9" t="s">
        <v>187</v>
      </c>
      <c r="D449" s="108">
        <f t="shared" si="6"/>
        <v>0</v>
      </c>
      <c r="E449" s="106"/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</row>
    <row r="450" spans="1:12" ht="15">
      <c r="A450" s="175"/>
      <c r="B450" s="169" t="s">
        <v>157</v>
      </c>
      <c r="C450" s="9" t="s">
        <v>183</v>
      </c>
      <c r="D450" s="108">
        <f t="shared" si="6"/>
        <v>0</v>
      </c>
      <c r="E450" s="106"/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</row>
    <row r="451" spans="1:12" ht="15">
      <c r="A451" s="175"/>
      <c r="B451" s="169"/>
      <c r="C451" s="9" t="s">
        <v>184</v>
      </c>
      <c r="D451" s="108">
        <f t="shared" si="6"/>
        <v>0</v>
      </c>
      <c r="E451" s="106"/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</row>
    <row r="452" spans="1:12" ht="15">
      <c r="A452" s="175"/>
      <c r="B452" s="169"/>
      <c r="C452" s="9" t="s">
        <v>185</v>
      </c>
      <c r="D452" s="108">
        <f t="shared" si="6"/>
        <v>0</v>
      </c>
      <c r="E452" s="106"/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</row>
    <row r="453" spans="1:12" ht="15">
      <c r="A453" s="175"/>
      <c r="B453" s="169"/>
      <c r="C453" s="9" t="s">
        <v>186</v>
      </c>
      <c r="D453" s="108">
        <f t="shared" si="6"/>
        <v>0</v>
      </c>
      <c r="E453" s="106"/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</row>
    <row r="454" spans="1:12" ht="15">
      <c r="A454" s="175"/>
      <c r="B454" s="169"/>
      <c r="C454" s="9" t="s">
        <v>187</v>
      </c>
      <c r="D454" s="108">
        <f aca="true" t="shared" si="7" ref="D454:D517">SUM(F454:L454)</f>
        <v>0</v>
      </c>
      <c r="E454" s="106"/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</row>
    <row r="455" spans="1:12" ht="15">
      <c r="A455" s="175"/>
      <c r="B455" s="169" t="s">
        <v>158</v>
      </c>
      <c r="C455" s="9" t="s">
        <v>183</v>
      </c>
      <c r="D455" s="108">
        <f t="shared" si="7"/>
        <v>0</v>
      </c>
      <c r="E455" s="106"/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</row>
    <row r="456" spans="1:12" ht="15">
      <c r="A456" s="175"/>
      <c r="B456" s="169"/>
      <c r="C456" s="9" t="s">
        <v>184</v>
      </c>
      <c r="D456" s="108">
        <f t="shared" si="7"/>
        <v>0</v>
      </c>
      <c r="E456" s="106"/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</row>
    <row r="457" spans="1:12" ht="15">
      <c r="A457" s="175"/>
      <c r="B457" s="169"/>
      <c r="C457" s="9" t="s">
        <v>185</v>
      </c>
      <c r="D457" s="108">
        <f t="shared" si="7"/>
        <v>0</v>
      </c>
      <c r="E457" s="106"/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</row>
    <row r="458" spans="1:12" ht="15">
      <c r="A458" s="175"/>
      <c r="B458" s="169"/>
      <c r="C458" s="9" t="s">
        <v>186</v>
      </c>
      <c r="D458" s="108">
        <f t="shared" si="7"/>
        <v>0</v>
      </c>
      <c r="E458" s="106"/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</row>
    <row r="459" spans="1:12" ht="15">
      <c r="A459" s="176"/>
      <c r="B459" s="169"/>
      <c r="C459" s="9" t="s">
        <v>187</v>
      </c>
      <c r="D459" s="108">
        <f t="shared" si="7"/>
        <v>0</v>
      </c>
      <c r="E459" s="106"/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</row>
    <row r="460" spans="1:12" ht="15">
      <c r="A460" s="174" t="s">
        <v>178</v>
      </c>
      <c r="B460" s="168" t="s">
        <v>189</v>
      </c>
      <c r="C460" s="9" t="s">
        <v>183</v>
      </c>
      <c r="D460" s="108">
        <f t="shared" si="7"/>
        <v>0</v>
      </c>
      <c r="E460" s="106"/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</row>
    <row r="461" spans="1:12" ht="15">
      <c r="A461" s="175"/>
      <c r="B461" s="168"/>
      <c r="C461" s="9" t="s">
        <v>184</v>
      </c>
      <c r="D461" s="108">
        <f t="shared" si="7"/>
        <v>0</v>
      </c>
      <c r="E461" s="106"/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</row>
    <row r="462" spans="1:12" ht="15">
      <c r="A462" s="175"/>
      <c r="B462" s="168"/>
      <c r="C462" s="9" t="s">
        <v>185</v>
      </c>
      <c r="D462" s="108">
        <f t="shared" si="7"/>
        <v>0</v>
      </c>
      <c r="E462" s="106"/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</row>
    <row r="463" spans="1:12" ht="15">
      <c r="A463" s="175"/>
      <c r="B463" s="168"/>
      <c r="C463" s="9" t="s">
        <v>186</v>
      </c>
      <c r="D463" s="108">
        <f t="shared" si="7"/>
        <v>0</v>
      </c>
      <c r="E463" s="106"/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</row>
    <row r="464" spans="1:12" ht="15">
      <c r="A464" s="175"/>
      <c r="B464" s="168"/>
      <c r="C464" s="9" t="s">
        <v>187</v>
      </c>
      <c r="D464" s="108">
        <f t="shared" si="7"/>
        <v>0</v>
      </c>
      <c r="E464" s="106"/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</row>
    <row r="465" spans="1:12" ht="15">
      <c r="A465" s="175"/>
      <c r="B465" s="168" t="s">
        <v>188</v>
      </c>
      <c r="C465" s="9" t="s">
        <v>183</v>
      </c>
      <c r="D465" s="108">
        <f t="shared" si="7"/>
        <v>0</v>
      </c>
      <c r="E465" s="106"/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</row>
    <row r="466" spans="1:12" ht="15">
      <c r="A466" s="175"/>
      <c r="B466" s="168"/>
      <c r="C466" s="9" t="s">
        <v>184</v>
      </c>
      <c r="D466" s="108">
        <f t="shared" si="7"/>
        <v>0</v>
      </c>
      <c r="E466" s="106"/>
      <c r="F466" s="110">
        <v>0</v>
      </c>
      <c r="G466" s="110">
        <v>0</v>
      </c>
      <c r="H466" s="110">
        <v>0</v>
      </c>
      <c r="I466" s="110">
        <v>0</v>
      </c>
      <c r="J466" s="110">
        <v>0</v>
      </c>
      <c r="K466" s="110">
        <v>0</v>
      </c>
      <c r="L466" s="110">
        <v>0</v>
      </c>
    </row>
    <row r="467" spans="1:12" ht="15">
      <c r="A467" s="175"/>
      <c r="B467" s="168"/>
      <c r="C467" s="9" t="s">
        <v>185</v>
      </c>
      <c r="D467" s="108">
        <f t="shared" si="7"/>
        <v>0</v>
      </c>
      <c r="E467" s="106"/>
      <c r="F467" s="110">
        <v>0</v>
      </c>
      <c r="G467" s="110">
        <v>0</v>
      </c>
      <c r="H467" s="110">
        <v>0</v>
      </c>
      <c r="I467" s="110">
        <v>0</v>
      </c>
      <c r="J467" s="110">
        <v>0</v>
      </c>
      <c r="K467" s="110">
        <v>0</v>
      </c>
      <c r="L467" s="110">
        <v>0</v>
      </c>
    </row>
    <row r="468" spans="1:12" ht="15">
      <c r="A468" s="175"/>
      <c r="B468" s="168"/>
      <c r="C468" s="9" t="s">
        <v>186</v>
      </c>
      <c r="D468" s="108">
        <f t="shared" si="7"/>
        <v>0</v>
      </c>
      <c r="E468" s="106"/>
      <c r="F468" s="110">
        <v>0</v>
      </c>
      <c r="G468" s="110">
        <v>0</v>
      </c>
      <c r="H468" s="110">
        <v>0</v>
      </c>
      <c r="I468" s="110">
        <v>0</v>
      </c>
      <c r="J468" s="110">
        <v>0</v>
      </c>
      <c r="K468" s="110">
        <v>0</v>
      </c>
      <c r="L468" s="110">
        <v>0</v>
      </c>
    </row>
    <row r="469" spans="1:12" ht="15">
      <c r="A469" s="175"/>
      <c r="B469" s="168"/>
      <c r="C469" s="9" t="s">
        <v>187</v>
      </c>
      <c r="D469" s="108">
        <f t="shared" si="7"/>
        <v>0</v>
      </c>
      <c r="E469" s="106"/>
      <c r="F469" s="110">
        <v>0</v>
      </c>
      <c r="G469" s="110">
        <v>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</row>
    <row r="470" spans="1:12" ht="15">
      <c r="A470" s="175"/>
      <c r="B470" s="169" t="s">
        <v>157</v>
      </c>
      <c r="C470" s="9" t="s">
        <v>183</v>
      </c>
      <c r="D470" s="108">
        <f t="shared" si="7"/>
        <v>0</v>
      </c>
      <c r="E470" s="106"/>
      <c r="F470" s="110">
        <v>0</v>
      </c>
      <c r="G470" s="110">
        <v>0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</row>
    <row r="471" spans="1:12" ht="15">
      <c r="A471" s="175"/>
      <c r="B471" s="169"/>
      <c r="C471" s="9" t="s">
        <v>184</v>
      </c>
      <c r="D471" s="108">
        <f t="shared" si="7"/>
        <v>0</v>
      </c>
      <c r="E471" s="106"/>
      <c r="F471" s="110">
        <v>0</v>
      </c>
      <c r="G471" s="110">
        <v>0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</row>
    <row r="472" spans="1:12" ht="15">
      <c r="A472" s="175"/>
      <c r="B472" s="169"/>
      <c r="C472" s="9" t="s">
        <v>185</v>
      </c>
      <c r="D472" s="108">
        <f t="shared" si="7"/>
        <v>0</v>
      </c>
      <c r="E472" s="106"/>
      <c r="F472" s="110">
        <v>0</v>
      </c>
      <c r="G472" s="110">
        <v>0</v>
      </c>
      <c r="H472" s="110">
        <v>0</v>
      </c>
      <c r="I472" s="110">
        <v>0</v>
      </c>
      <c r="J472" s="110">
        <v>0</v>
      </c>
      <c r="K472" s="110">
        <v>0</v>
      </c>
      <c r="L472" s="110">
        <v>0</v>
      </c>
    </row>
    <row r="473" spans="1:12" ht="15">
      <c r="A473" s="175"/>
      <c r="B473" s="169"/>
      <c r="C473" s="9" t="s">
        <v>186</v>
      </c>
      <c r="D473" s="108">
        <f t="shared" si="7"/>
        <v>0</v>
      </c>
      <c r="E473" s="106"/>
      <c r="F473" s="110">
        <v>0</v>
      </c>
      <c r="G473" s="110">
        <v>0</v>
      </c>
      <c r="H473" s="110">
        <v>0</v>
      </c>
      <c r="I473" s="110">
        <v>0</v>
      </c>
      <c r="J473" s="110">
        <v>0</v>
      </c>
      <c r="K473" s="110">
        <v>0</v>
      </c>
      <c r="L473" s="110">
        <v>0</v>
      </c>
    </row>
    <row r="474" spans="1:12" ht="15">
      <c r="A474" s="175"/>
      <c r="B474" s="169"/>
      <c r="C474" s="9" t="s">
        <v>187</v>
      </c>
      <c r="D474" s="108">
        <f t="shared" si="7"/>
        <v>0</v>
      </c>
      <c r="E474" s="106"/>
      <c r="F474" s="110">
        <v>0</v>
      </c>
      <c r="G474" s="110">
        <v>0</v>
      </c>
      <c r="H474" s="110">
        <v>0</v>
      </c>
      <c r="I474" s="110">
        <v>0</v>
      </c>
      <c r="J474" s="110">
        <v>0</v>
      </c>
      <c r="K474" s="110">
        <v>0</v>
      </c>
      <c r="L474" s="110">
        <v>0</v>
      </c>
    </row>
    <row r="475" spans="1:12" ht="15">
      <c r="A475" s="175"/>
      <c r="B475" s="169" t="s">
        <v>158</v>
      </c>
      <c r="C475" s="9" t="s">
        <v>183</v>
      </c>
      <c r="D475" s="108">
        <f t="shared" si="7"/>
        <v>0</v>
      </c>
      <c r="E475" s="106"/>
      <c r="F475" s="110">
        <v>0</v>
      </c>
      <c r="G475" s="110">
        <v>0</v>
      </c>
      <c r="H475" s="110">
        <v>0</v>
      </c>
      <c r="I475" s="110">
        <v>0</v>
      </c>
      <c r="J475" s="110">
        <v>0</v>
      </c>
      <c r="K475" s="110">
        <v>0</v>
      </c>
      <c r="L475" s="110">
        <v>0</v>
      </c>
    </row>
    <row r="476" spans="1:12" ht="15">
      <c r="A476" s="175"/>
      <c r="B476" s="169"/>
      <c r="C476" s="9" t="s">
        <v>184</v>
      </c>
      <c r="D476" s="108">
        <f t="shared" si="7"/>
        <v>0</v>
      </c>
      <c r="E476" s="106"/>
      <c r="F476" s="110">
        <v>0</v>
      </c>
      <c r="G476" s="110">
        <v>0</v>
      </c>
      <c r="H476" s="110">
        <v>0</v>
      </c>
      <c r="I476" s="110">
        <v>0</v>
      </c>
      <c r="J476" s="110">
        <v>0</v>
      </c>
      <c r="K476" s="110">
        <v>0</v>
      </c>
      <c r="L476" s="110">
        <v>0</v>
      </c>
    </row>
    <row r="477" spans="1:12" ht="15">
      <c r="A477" s="175"/>
      <c r="B477" s="169"/>
      <c r="C477" s="9" t="s">
        <v>185</v>
      </c>
      <c r="D477" s="108">
        <f t="shared" si="7"/>
        <v>0</v>
      </c>
      <c r="E477" s="106"/>
      <c r="F477" s="110">
        <v>0</v>
      </c>
      <c r="G477" s="110">
        <v>0</v>
      </c>
      <c r="H477" s="110">
        <v>0</v>
      </c>
      <c r="I477" s="110">
        <v>0</v>
      </c>
      <c r="J477" s="110">
        <v>0</v>
      </c>
      <c r="K477" s="110">
        <v>0</v>
      </c>
      <c r="L477" s="110">
        <v>0</v>
      </c>
    </row>
    <row r="478" spans="1:12" ht="15">
      <c r="A478" s="175"/>
      <c r="B478" s="169"/>
      <c r="C478" s="9" t="s">
        <v>186</v>
      </c>
      <c r="D478" s="108">
        <f t="shared" si="7"/>
        <v>0</v>
      </c>
      <c r="E478" s="106"/>
      <c r="F478" s="110">
        <v>0</v>
      </c>
      <c r="G478" s="110">
        <v>0</v>
      </c>
      <c r="H478" s="110">
        <v>0</v>
      </c>
      <c r="I478" s="110">
        <v>0</v>
      </c>
      <c r="J478" s="110">
        <v>0</v>
      </c>
      <c r="K478" s="110">
        <v>0</v>
      </c>
      <c r="L478" s="110">
        <v>0</v>
      </c>
    </row>
    <row r="479" spans="1:12" ht="15">
      <c r="A479" s="176"/>
      <c r="B479" s="169"/>
      <c r="C479" s="9" t="s">
        <v>187</v>
      </c>
      <c r="D479" s="108">
        <f t="shared" si="7"/>
        <v>0</v>
      </c>
      <c r="E479" s="106"/>
      <c r="F479" s="110">
        <v>0</v>
      </c>
      <c r="G479" s="110">
        <v>0</v>
      </c>
      <c r="H479" s="110">
        <v>0</v>
      </c>
      <c r="I479" s="110">
        <v>0</v>
      </c>
      <c r="J479" s="110">
        <v>0</v>
      </c>
      <c r="K479" s="110">
        <v>0</v>
      </c>
      <c r="L479" s="110">
        <v>0</v>
      </c>
    </row>
    <row r="480" spans="1:12" ht="15">
      <c r="A480" s="174" t="s">
        <v>179</v>
      </c>
      <c r="B480" s="168" t="s">
        <v>189</v>
      </c>
      <c r="C480" s="9" t="s">
        <v>183</v>
      </c>
      <c r="D480" s="108">
        <f t="shared" si="7"/>
        <v>0</v>
      </c>
      <c r="E480" s="106"/>
      <c r="F480" s="110">
        <v>0</v>
      </c>
      <c r="G480" s="110">
        <v>0</v>
      </c>
      <c r="H480" s="110">
        <v>0</v>
      </c>
      <c r="I480" s="110">
        <v>0</v>
      </c>
      <c r="J480" s="110">
        <v>0</v>
      </c>
      <c r="K480" s="110">
        <v>0</v>
      </c>
      <c r="L480" s="110">
        <v>0</v>
      </c>
    </row>
    <row r="481" spans="1:12" ht="15">
      <c r="A481" s="175"/>
      <c r="B481" s="168"/>
      <c r="C481" s="9" t="s">
        <v>184</v>
      </c>
      <c r="D481" s="108">
        <f t="shared" si="7"/>
        <v>0</v>
      </c>
      <c r="E481" s="106"/>
      <c r="F481" s="110">
        <v>0</v>
      </c>
      <c r="G481" s="110">
        <v>0</v>
      </c>
      <c r="H481" s="110">
        <v>0</v>
      </c>
      <c r="I481" s="110">
        <v>0</v>
      </c>
      <c r="J481" s="110">
        <v>0</v>
      </c>
      <c r="K481" s="110">
        <v>0</v>
      </c>
      <c r="L481" s="110">
        <v>0</v>
      </c>
    </row>
    <row r="482" spans="1:12" ht="15">
      <c r="A482" s="175"/>
      <c r="B482" s="168"/>
      <c r="C482" s="9" t="s">
        <v>185</v>
      </c>
      <c r="D482" s="108">
        <f t="shared" si="7"/>
        <v>0</v>
      </c>
      <c r="E482" s="106"/>
      <c r="F482" s="110">
        <v>0</v>
      </c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</row>
    <row r="483" spans="1:12" ht="15">
      <c r="A483" s="175"/>
      <c r="B483" s="168"/>
      <c r="C483" s="9" t="s">
        <v>186</v>
      </c>
      <c r="D483" s="108">
        <f t="shared" si="7"/>
        <v>0</v>
      </c>
      <c r="E483" s="106"/>
      <c r="F483" s="110">
        <v>0</v>
      </c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</row>
    <row r="484" spans="1:12" ht="15">
      <c r="A484" s="175"/>
      <c r="B484" s="168"/>
      <c r="C484" s="9" t="s">
        <v>187</v>
      </c>
      <c r="D484" s="108">
        <f t="shared" si="7"/>
        <v>0</v>
      </c>
      <c r="E484" s="106"/>
      <c r="F484" s="110">
        <v>0</v>
      </c>
      <c r="G484" s="110">
        <v>0</v>
      </c>
      <c r="H484" s="110">
        <v>0</v>
      </c>
      <c r="I484" s="110">
        <v>0</v>
      </c>
      <c r="J484" s="110">
        <v>0</v>
      </c>
      <c r="K484" s="110">
        <v>0</v>
      </c>
      <c r="L484" s="110">
        <v>0</v>
      </c>
    </row>
    <row r="485" spans="1:12" ht="15">
      <c r="A485" s="175"/>
      <c r="B485" s="168" t="s">
        <v>188</v>
      </c>
      <c r="C485" s="9" t="s">
        <v>183</v>
      </c>
      <c r="D485" s="108">
        <f t="shared" si="7"/>
        <v>0</v>
      </c>
      <c r="E485" s="106"/>
      <c r="F485" s="110">
        <v>0</v>
      </c>
      <c r="G485" s="110">
        <v>0</v>
      </c>
      <c r="H485" s="110">
        <v>0</v>
      </c>
      <c r="I485" s="110">
        <v>0</v>
      </c>
      <c r="J485" s="110">
        <v>0</v>
      </c>
      <c r="K485" s="110">
        <v>0</v>
      </c>
      <c r="L485" s="110">
        <v>0</v>
      </c>
    </row>
    <row r="486" spans="1:12" ht="15">
      <c r="A486" s="175"/>
      <c r="B486" s="168"/>
      <c r="C486" s="9" t="s">
        <v>184</v>
      </c>
      <c r="D486" s="108">
        <f t="shared" si="7"/>
        <v>0</v>
      </c>
      <c r="E486" s="106"/>
      <c r="F486" s="110">
        <v>0</v>
      </c>
      <c r="G486" s="110">
        <v>0</v>
      </c>
      <c r="H486" s="110">
        <v>0</v>
      </c>
      <c r="I486" s="110">
        <v>0</v>
      </c>
      <c r="J486" s="110">
        <v>0</v>
      </c>
      <c r="K486" s="110">
        <v>0</v>
      </c>
      <c r="L486" s="110">
        <v>0</v>
      </c>
    </row>
    <row r="487" spans="1:12" ht="15">
      <c r="A487" s="175"/>
      <c r="B487" s="168"/>
      <c r="C487" s="9" t="s">
        <v>185</v>
      </c>
      <c r="D487" s="108">
        <f t="shared" si="7"/>
        <v>0</v>
      </c>
      <c r="E487" s="106"/>
      <c r="F487" s="110">
        <v>0</v>
      </c>
      <c r="G487" s="110">
        <v>0</v>
      </c>
      <c r="H487" s="110">
        <v>0</v>
      </c>
      <c r="I487" s="110">
        <v>0</v>
      </c>
      <c r="J487" s="110">
        <v>0</v>
      </c>
      <c r="K487" s="110">
        <v>0</v>
      </c>
      <c r="L487" s="110">
        <v>0</v>
      </c>
    </row>
    <row r="488" spans="1:12" ht="15">
      <c r="A488" s="175"/>
      <c r="B488" s="168"/>
      <c r="C488" s="9" t="s">
        <v>186</v>
      </c>
      <c r="D488" s="108">
        <f t="shared" si="7"/>
        <v>0</v>
      </c>
      <c r="E488" s="106"/>
      <c r="F488" s="110">
        <v>0</v>
      </c>
      <c r="G488" s="110">
        <v>0</v>
      </c>
      <c r="H488" s="110">
        <v>0</v>
      </c>
      <c r="I488" s="110">
        <v>0</v>
      </c>
      <c r="J488" s="110">
        <v>0</v>
      </c>
      <c r="K488" s="110">
        <v>0</v>
      </c>
      <c r="L488" s="110">
        <v>0</v>
      </c>
    </row>
    <row r="489" spans="1:12" ht="15">
      <c r="A489" s="175"/>
      <c r="B489" s="168"/>
      <c r="C489" s="9" t="s">
        <v>187</v>
      </c>
      <c r="D489" s="108">
        <f t="shared" si="7"/>
        <v>0</v>
      </c>
      <c r="E489" s="106"/>
      <c r="F489" s="110">
        <v>0</v>
      </c>
      <c r="G489" s="110">
        <v>0</v>
      </c>
      <c r="H489" s="110">
        <v>0</v>
      </c>
      <c r="I489" s="110">
        <v>0</v>
      </c>
      <c r="J489" s="110">
        <v>0</v>
      </c>
      <c r="K489" s="110">
        <v>0</v>
      </c>
      <c r="L489" s="110">
        <v>0</v>
      </c>
    </row>
    <row r="490" spans="1:12" ht="15">
      <c r="A490" s="175"/>
      <c r="B490" s="169" t="s">
        <v>157</v>
      </c>
      <c r="C490" s="9" t="s">
        <v>183</v>
      </c>
      <c r="D490" s="108">
        <f t="shared" si="7"/>
        <v>0</v>
      </c>
      <c r="E490" s="106"/>
      <c r="F490" s="110">
        <v>0</v>
      </c>
      <c r="G490" s="110">
        <v>0</v>
      </c>
      <c r="H490" s="110">
        <v>0</v>
      </c>
      <c r="I490" s="110">
        <v>0</v>
      </c>
      <c r="J490" s="110">
        <v>0</v>
      </c>
      <c r="K490" s="110">
        <v>0</v>
      </c>
      <c r="L490" s="110">
        <v>0</v>
      </c>
    </row>
    <row r="491" spans="1:12" ht="15">
      <c r="A491" s="175"/>
      <c r="B491" s="169"/>
      <c r="C491" s="9" t="s">
        <v>184</v>
      </c>
      <c r="D491" s="108">
        <f t="shared" si="7"/>
        <v>0</v>
      </c>
      <c r="E491" s="106"/>
      <c r="F491" s="110">
        <v>0</v>
      </c>
      <c r="G491" s="110">
        <v>0</v>
      </c>
      <c r="H491" s="110">
        <v>0</v>
      </c>
      <c r="I491" s="110">
        <v>0</v>
      </c>
      <c r="J491" s="110">
        <v>0</v>
      </c>
      <c r="K491" s="110">
        <v>0</v>
      </c>
      <c r="L491" s="110">
        <v>0</v>
      </c>
    </row>
    <row r="492" spans="1:12" ht="15">
      <c r="A492" s="175"/>
      <c r="B492" s="169"/>
      <c r="C492" s="9" t="s">
        <v>185</v>
      </c>
      <c r="D492" s="108">
        <f t="shared" si="7"/>
        <v>0</v>
      </c>
      <c r="E492" s="106"/>
      <c r="F492" s="110">
        <v>0</v>
      </c>
      <c r="G492" s="110">
        <v>0</v>
      </c>
      <c r="H492" s="110">
        <v>0</v>
      </c>
      <c r="I492" s="110">
        <v>0</v>
      </c>
      <c r="J492" s="110">
        <v>0</v>
      </c>
      <c r="K492" s="110">
        <v>0</v>
      </c>
      <c r="L492" s="110">
        <v>0</v>
      </c>
    </row>
    <row r="493" spans="1:12" ht="15">
      <c r="A493" s="175"/>
      <c r="B493" s="169"/>
      <c r="C493" s="9" t="s">
        <v>186</v>
      </c>
      <c r="D493" s="108">
        <f t="shared" si="7"/>
        <v>0</v>
      </c>
      <c r="E493" s="106"/>
      <c r="F493" s="110">
        <v>0</v>
      </c>
      <c r="G493" s="110">
        <v>0</v>
      </c>
      <c r="H493" s="110">
        <v>0</v>
      </c>
      <c r="I493" s="110">
        <v>0</v>
      </c>
      <c r="J493" s="110">
        <v>0</v>
      </c>
      <c r="K493" s="110">
        <v>0</v>
      </c>
      <c r="L493" s="110">
        <v>0</v>
      </c>
    </row>
    <row r="494" spans="1:12" ht="15">
      <c r="A494" s="175"/>
      <c r="B494" s="169"/>
      <c r="C494" s="9" t="s">
        <v>187</v>
      </c>
      <c r="D494" s="108">
        <f t="shared" si="7"/>
        <v>0</v>
      </c>
      <c r="E494" s="106"/>
      <c r="F494" s="110">
        <v>0</v>
      </c>
      <c r="G494" s="110">
        <v>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</row>
    <row r="495" spans="1:12" ht="15">
      <c r="A495" s="175"/>
      <c r="B495" s="169" t="s">
        <v>158</v>
      </c>
      <c r="C495" s="9" t="s">
        <v>183</v>
      </c>
      <c r="D495" s="108">
        <f t="shared" si="7"/>
        <v>0</v>
      </c>
      <c r="E495" s="106"/>
      <c r="F495" s="110">
        <v>0</v>
      </c>
      <c r="G495" s="110">
        <v>0</v>
      </c>
      <c r="H495" s="110">
        <v>0</v>
      </c>
      <c r="I495" s="110">
        <v>0</v>
      </c>
      <c r="J495" s="110">
        <v>0</v>
      </c>
      <c r="K495" s="110">
        <v>0</v>
      </c>
      <c r="L495" s="110">
        <v>0</v>
      </c>
    </row>
    <row r="496" spans="1:12" ht="15">
      <c r="A496" s="175"/>
      <c r="B496" s="169"/>
      <c r="C496" s="9" t="s">
        <v>184</v>
      </c>
      <c r="D496" s="108">
        <f t="shared" si="7"/>
        <v>0</v>
      </c>
      <c r="E496" s="106"/>
      <c r="F496" s="110">
        <v>0</v>
      </c>
      <c r="G496" s="110">
        <v>0</v>
      </c>
      <c r="H496" s="110">
        <v>0</v>
      </c>
      <c r="I496" s="110">
        <v>0</v>
      </c>
      <c r="J496" s="110">
        <v>0</v>
      </c>
      <c r="K496" s="110">
        <v>0</v>
      </c>
      <c r="L496" s="110">
        <v>0</v>
      </c>
    </row>
    <row r="497" spans="1:12" ht="15">
      <c r="A497" s="175"/>
      <c r="B497" s="169"/>
      <c r="C497" s="9" t="s">
        <v>185</v>
      </c>
      <c r="D497" s="108">
        <f t="shared" si="7"/>
        <v>0</v>
      </c>
      <c r="E497" s="106"/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</row>
    <row r="498" spans="1:12" ht="15">
      <c r="A498" s="175"/>
      <c r="B498" s="169"/>
      <c r="C498" s="9" t="s">
        <v>186</v>
      </c>
      <c r="D498" s="108">
        <f t="shared" si="7"/>
        <v>0</v>
      </c>
      <c r="E498" s="106"/>
      <c r="F498" s="110">
        <v>0</v>
      </c>
      <c r="G498" s="110">
        <v>0</v>
      </c>
      <c r="H498" s="110">
        <v>0</v>
      </c>
      <c r="I498" s="110">
        <v>0</v>
      </c>
      <c r="J498" s="110">
        <v>0</v>
      </c>
      <c r="K498" s="110">
        <v>0</v>
      </c>
      <c r="L498" s="110">
        <v>0</v>
      </c>
    </row>
    <row r="499" spans="1:12" ht="15">
      <c r="A499" s="176"/>
      <c r="B499" s="169"/>
      <c r="C499" s="9" t="s">
        <v>187</v>
      </c>
      <c r="D499" s="108">
        <f t="shared" si="7"/>
        <v>0</v>
      </c>
      <c r="E499" s="106"/>
      <c r="F499" s="110">
        <v>0</v>
      </c>
      <c r="G499" s="110">
        <v>0</v>
      </c>
      <c r="H499" s="110">
        <v>0</v>
      </c>
      <c r="I499" s="110">
        <v>0</v>
      </c>
      <c r="J499" s="110">
        <v>0</v>
      </c>
      <c r="K499" s="110">
        <v>0</v>
      </c>
      <c r="L499" s="110">
        <v>0</v>
      </c>
    </row>
    <row r="500" spans="1:12" ht="15">
      <c r="A500" s="174" t="s">
        <v>180</v>
      </c>
      <c r="B500" s="168" t="s">
        <v>189</v>
      </c>
      <c r="C500" s="9" t="s">
        <v>183</v>
      </c>
      <c r="D500" s="108">
        <f t="shared" si="7"/>
        <v>28</v>
      </c>
      <c r="E500" s="106"/>
      <c r="F500" s="110">
        <v>0</v>
      </c>
      <c r="G500" s="110">
        <v>1</v>
      </c>
      <c r="H500" s="110">
        <v>2</v>
      </c>
      <c r="I500" s="110">
        <v>2</v>
      </c>
      <c r="J500" s="110">
        <v>8</v>
      </c>
      <c r="K500" s="110">
        <v>9</v>
      </c>
      <c r="L500" s="110">
        <v>6</v>
      </c>
    </row>
    <row r="501" spans="1:12" ht="15">
      <c r="A501" s="175"/>
      <c r="B501" s="168"/>
      <c r="C501" s="9" t="s">
        <v>184</v>
      </c>
      <c r="D501" s="108">
        <f t="shared" si="7"/>
        <v>11</v>
      </c>
      <c r="E501" s="106"/>
      <c r="F501" s="110">
        <v>1</v>
      </c>
      <c r="G501" s="110">
        <v>0</v>
      </c>
      <c r="H501" s="110">
        <v>2</v>
      </c>
      <c r="I501" s="110">
        <v>0</v>
      </c>
      <c r="J501" s="110">
        <v>1</v>
      </c>
      <c r="K501" s="110">
        <v>4</v>
      </c>
      <c r="L501" s="110">
        <v>3</v>
      </c>
    </row>
    <row r="502" spans="1:12" ht="15">
      <c r="A502" s="175"/>
      <c r="B502" s="168"/>
      <c r="C502" s="9" t="s">
        <v>185</v>
      </c>
      <c r="D502" s="108">
        <f t="shared" si="7"/>
        <v>17</v>
      </c>
      <c r="E502" s="106"/>
      <c r="F502" s="110">
        <v>0</v>
      </c>
      <c r="G502" s="110">
        <v>0</v>
      </c>
      <c r="H502" s="110">
        <v>2</v>
      </c>
      <c r="I502" s="110">
        <v>1</v>
      </c>
      <c r="J502" s="110">
        <v>5</v>
      </c>
      <c r="K502" s="110">
        <v>5</v>
      </c>
      <c r="L502" s="110">
        <v>4</v>
      </c>
    </row>
    <row r="503" spans="1:12" ht="15">
      <c r="A503" s="175"/>
      <c r="B503" s="168"/>
      <c r="C503" s="9" t="s">
        <v>186</v>
      </c>
      <c r="D503" s="108">
        <f t="shared" si="7"/>
        <v>22</v>
      </c>
      <c r="E503" s="106"/>
      <c r="F503" s="110">
        <v>1</v>
      </c>
      <c r="G503" s="110">
        <v>1</v>
      </c>
      <c r="H503" s="110">
        <v>2</v>
      </c>
      <c r="I503" s="110">
        <v>1</v>
      </c>
      <c r="J503" s="110">
        <v>4</v>
      </c>
      <c r="K503" s="110">
        <v>8</v>
      </c>
      <c r="L503" s="110">
        <v>5</v>
      </c>
    </row>
    <row r="504" spans="1:12" ht="15">
      <c r="A504" s="175"/>
      <c r="B504" s="168"/>
      <c r="C504" s="9" t="s">
        <v>187</v>
      </c>
      <c r="D504" s="108">
        <f t="shared" si="7"/>
        <v>100</v>
      </c>
      <c r="E504" s="106"/>
      <c r="F504" s="110">
        <v>10</v>
      </c>
      <c r="G504" s="110">
        <v>2</v>
      </c>
      <c r="H504" s="110">
        <v>9</v>
      </c>
      <c r="I504" s="110">
        <v>13</v>
      </c>
      <c r="J504" s="110">
        <v>16</v>
      </c>
      <c r="K504" s="110">
        <v>22</v>
      </c>
      <c r="L504" s="110">
        <v>28</v>
      </c>
    </row>
    <row r="505" spans="1:12" ht="15">
      <c r="A505" s="175"/>
      <c r="B505" s="168" t="s">
        <v>188</v>
      </c>
      <c r="C505" s="9" t="s">
        <v>183</v>
      </c>
      <c r="D505" s="108">
        <f t="shared" si="7"/>
        <v>26</v>
      </c>
      <c r="E505" s="106"/>
      <c r="F505" s="110">
        <v>0</v>
      </c>
      <c r="G505" s="110">
        <v>1</v>
      </c>
      <c r="H505" s="110">
        <v>2</v>
      </c>
      <c r="I505" s="110">
        <v>0</v>
      </c>
      <c r="J505" s="110">
        <v>8</v>
      </c>
      <c r="K505" s="110">
        <v>9</v>
      </c>
      <c r="L505" s="110">
        <v>6</v>
      </c>
    </row>
    <row r="506" spans="1:12" ht="15">
      <c r="A506" s="175"/>
      <c r="B506" s="168"/>
      <c r="C506" s="9" t="s">
        <v>184</v>
      </c>
      <c r="D506" s="108">
        <f t="shared" si="7"/>
        <v>11</v>
      </c>
      <c r="E506" s="106"/>
      <c r="F506" s="110">
        <v>1</v>
      </c>
      <c r="G506" s="110">
        <v>0</v>
      </c>
      <c r="H506" s="110">
        <v>2</v>
      </c>
      <c r="I506" s="110">
        <v>0</v>
      </c>
      <c r="J506" s="110">
        <v>1</v>
      </c>
      <c r="K506" s="110">
        <v>4</v>
      </c>
      <c r="L506" s="110">
        <v>3</v>
      </c>
    </row>
    <row r="507" spans="1:12" ht="15">
      <c r="A507" s="175"/>
      <c r="B507" s="168"/>
      <c r="C507" s="9" t="s">
        <v>185</v>
      </c>
      <c r="D507" s="108">
        <f t="shared" si="7"/>
        <v>16</v>
      </c>
      <c r="E507" s="106"/>
      <c r="F507" s="110">
        <v>0</v>
      </c>
      <c r="G507" s="110">
        <v>0</v>
      </c>
      <c r="H507" s="110">
        <v>2</v>
      </c>
      <c r="I507" s="110">
        <v>0</v>
      </c>
      <c r="J507" s="110">
        <v>5</v>
      </c>
      <c r="K507" s="110">
        <v>5</v>
      </c>
      <c r="L507" s="110">
        <v>4</v>
      </c>
    </row>
    <row r="508" spans="1:12" ht="15">
      <c r="A508" s="175"/>
      <c r="B508" s="168"/>
      <c r="C508" s="9" t="s">
        <v>186</v>
      </c>
      <c r="D508" s="108">
        <f t="shared" si="7"/>
        <v>21</v>
      </c>
      <c r="E508" s="106"/>
      <c r="F508" s="110">
        <v>1</v>
      </c>
      <c r="G508" s="110">
        <v>1</v>
      </c>
      <c r="H508" s="110">
        <v>2</v>
      </c>
      <c r="I508" s="110">
        <v>0</v>
      </c>
      <c r="J508" s="110">
        <v>4</v>
      </c>
      <c r="K508" s="110">
        <v>8</v>
      </c>
      <c r="L508" s="110">
        <v>5</v>
      </c>
    </row>
    <row r="509" spans="1:12" ht="15">
      <c r="A509" s="175"/>
      <c r="B509" s="168"/>
      <c r="C509" s="9" t="s">
        <v>187</v>
      </c>
      <c r="D509" s="108">
        <f t="shared" si="7"/>
        <v>92</v>
      </c>
      <c r="E509" s="106"/>
      <c r="F509" s="110">
        <v>10</v>
      </c>
      <c r="G509" s="110">
        <v>2</v>
      </c>
      <c r="H509" s="110">
        <v>9</v>
      </c>
      <c r="I509" s="110">
        <v>12</v>
      </c>
      <c r="J509" s="110">
        <v>16</v>
      </c>
      <c r="K509" s="110">
        <v>20</v>
      </c>
      <c r="L509" s="110">
        <v>23</v>
      </c>
    </row>
    <row r="510" spans="1:12" ht="15">
      <c r="A510" s="175"/>
      <c r="B510" s="169" t="s">
        <v>157</v>
      </c>
      <c r="C510" s="9" t="s">
        <v>183</v>
      </c>
      <c r="D510" s="108">
        <f t="shared" si="7"/>
        <v>1</v>
      </c>
      <c r="E510" s="106"/>
      <c r="F510" s="110">
        <v>0</v>
      </c>
      <c r="G510" s="110">
        <v>0</v>
      </c>
      <c r="H510" s="110">
        <v>0</v>
      </c>
      <c r="I510" s="110">
        <v>0</v>
      </c>
      <c r="J510" s="110">
        <v>0</v>
      </c>
      <c r="K510" s="110">
        <v>1</v>
      </c>
      <c r="L510" s="110">
        <v>0</v>
      </c>
    </row>
    <row r="511" spans="1:12" ht="15">
      <c r="A511" s="175"/>
      <c r="B511" s="169"/>
      <c r="C511" s="9" t="s">
        <v>184</v>
      </c>
      <c r="D511" s="108">
        <f t="shared" si="7"/>
        <v>1</v>
      </c>
      <c r="E511" s="106"/>
      <c r="F511" s="110">
        <v>0</v>
      </c>
      <c r="G511" s="110">
        <v>0</v>
      </c>
      <c r="H511" s="110">
        <v>0</v>
      </c>
      <c r="I511" s="110">
        <v>0</v>
      </c>
      <c r="J511" s="110">
        <v>0</v>
      </c>
      <c r="K511" s="110">
        <v>0</v>
      </c>
      <c r="L511" s="110">
        <v>1</v>
      </c>
    </row>
    <row r="512" spans="1:12" ht="15">
      <c r="A512" s="175"/>
      <c r="B512" s="169"/>
      <c r="C512" s="9" t="s">
        <v>185</v>
      </c>
      <c r="D512" s="108">
        <f t="shared" si="7"/>
        <v>1</v>
      </c>
      <c r="E512" s="106"/>
      <c r="F512" s="110">
        <v>0</v>
      </c>
      <c r="G512" s="110">
        <v>0</v>
      </c>
      <c r="H512" s="110">
        <v>0</v>
      </c>
      <c r="I512" s="110">
        <v>0</v>
      </c>
      <c r="J512" s="110">
        <v>0</v>
      </c>
      <c r="K512" s="110">
        <v>1</v>
      </c>
      <c r="L512" s="110">
        <v>0</v>
      </c>
    </row>
    <row r="513" spans="1:12" ht="15">
      <c r="A513" s="175"/>
      <c r="B513" s="169"/>
      <c r="C513" s="9" t="s">
        <v>186</v>
      </c>
      <c r="D513" s="108">
        <f t="shared" si="7"/>
        <v>1</v>
      </c>
      <c r="E513" s="106"/>
      <c r="F513" s="110">
        <v>0</v>
      </c>
      <c r="G513" s="110">
        <v>0</v>
      </c>
      <c r="H513" s="110">
        <v>0</v>
      </c>
      <c r="I513" s="110">
        <v>0</v>
      </c>
      <c r="J513" s="110">
        <v>0</v>
      </c>
      <c r="K513" s="110">
        <v>0</v>
      </c>
      <c r="L513" s="110">
        <v>1</v>
      </c>
    </row>
    <row r="514" spans="1:12" ht="15">
      <c r="A514" s="175"/>
      <c r="B514" s="169"/>
      <c r="C514" s="9" t="s">
        <v>187</v>
      </c>
      <c r="D514" s="108">
        <f t="shared" si="7"/>
        <v>2</v>
      </c>
      <c r="E514" s="106"/>
      <c r="F514" s="110">
        <v>0</v>
      </c>
      <c r="G514" s="110">
        <v>0</v>
      </c>
      <c r="H514" s="110">
        <v>0</v>
      </c>
      <c r="I514" s="110">
        <v>0</v>
      </c>
      <c r="J514" s="110">
        <v>0</v>
      </c>
      <c r="K514" s="110">
        <v>1</v>
      </c>
      <c r="L514" s="110">
        <v>1</v>
      </c>
    </row>
    <row r="515" spans="1:12" ht="15">
      <c r="A515" s="175"/>
      <c r="B515" s="169" t="s">
        <v>158</v>
      </c>
      <c r="C515" s="9" t="s">
        <v>183</v>
      </c>
      <c r="D515" s="108">
        <f t="shared" si="7"/>
        <v>23</v>
      </c>
      <c r="E515" s="106"/>
      <c r="F515" s="110">
        <v>0</v>
      </c>
      <c r="G515" s="110">
        <v>1</v>
      </c>
      <c r="H515" s="110">
        <v>2</v>
      </c>
      <c r="I515" s="110">
        <v>0</v>
      </c>
      <c r="J515" s="110">
        <v>7</v>
      </c>
      <c r="K515" s="110">
        <v>9</v>
      </c>
      <c r="L515" s="110">
        <v>4</v>
      </c>
    </row>
    <row r="516" spans="1:12" ht="15">
      <c r="A516" s="175"/>
      <c r="B516" s="169"/>
      <c r="C516" s="9" t="s">
        <v>184</v>
      </c>
      <c r="D516" s="108">
        <f t="shared" si="7"/>
        <v>11</v>
      </c>
      <c r="E516" s="106"/>
      <c r="F516" s="110">
        <v>1</v>
      </c>
      <c r="G516" s="110">
        <v>0</v>
      </c>
      <c r="H516" s="110">
        <v>2</v>
      </c>
      <c r="I516" s="110">
        <v>0</v>
      </c>
      <c r="J516" s="110">
        <v>1</v>
      </c>
      <c r="K516" s="110">
        <v>4</v>
      </c>
      <c r="L516" s="110">
        <v>3</v>
      </c>
    </row>
    <row r="517" spans="1:12" ht="15">
      <c r="A517" s="175"/>
      <c r="B517" s="169"/>
      <c r="C517" s="9" t="s">
        <v>185</v>
      </c>
      <c r="D517" s="108">
        <f t="shared" si="7"/>
        <v>15</v>
      </c>
      <c r="E517" s="106"/>
      <c r="F517" s="110">
        <v>0</v>
      </c>
      <c r="G517" s="110">
        <v>0</v>
      </c>
      <c r="H517" s="110">
        <v>2</v>
      </c>
      <c r="I517" s="110">
        <v>0</v>
      </c>
      <c r="J517" s="110">
        <v>4</v>
      </c>
      <c r="K517" s="110">
        <v>5</v>
      </c>
      <c r="L517" s="110">
        <v>4</v>
      </c>
    </row>
    <row r="518" spans="1:12" ht="15">
      <c r="A518" s="175"/>
      <c r="B518" s="169"/>
      <c r="C518" s="9" t="s">
        <v>186</v>
      </c>
      <c r="D518" s="108">
        <f aca="true" t="shared" si="8" ref="D518:D589">SUM(F518:L518)</f>
        <v>19</v>
      </c>
      <c r="E518" s="106"/>
      <c r="F518" s="110">
        <v>1</v>
      </c>
      <c r="G518" s="110">
        <v>1</v>
      </c>
      <c r="H518" s="110">
        <v>2</v>
      </c>
      <c r="I518" s="110">
        <v>0</v>
      </c>
      <c r="J518" s="110">
        <v>4</v>
      </c>
      <c r="K518" s="110">
        <v>8</v>
      </c>
      <c r="L518" s="110">
        <v>3</v>
      </c>
    </row>
    <row r="519" spans="1:12" ht="15">
      <c r="A519" s="176"/>
      <c r="B519" s="169"/>
      <c r="C519" s="9" t="s">
        <v>187</v>
      </c>
      <c r="D519" s="108">
        <f t="shared" si="8"/>
        <v>80</v>
      </c>
      <c r="E519" s="106"/>
      <c r="F519" s="110">
        <v>9</v>
      </c>
      <c r="G519" s="110">
        <v>2</v>
      </c>
      <c r="H519" s="110">
        <v>9</v>
      </c>
      <c r="I519" s="110">
        <v>7</v>
      </c>
      <c r="J519" s="110">
        <v>12</v>
      </c>
      <c r="K519" s="110">
        <v>20</v>
      </c>
      <c r="L519" s="110">
        <v>21</v>
      </c>
    </row>
    <row r="520" spans="1:12" ht="15" customHeight="1">
      <c r="A520" s="174" t="s">
        <v>181</v>
      </c>
      <c r="B520" s="171" t="s">
        <v>189</v>
      </c>
      <c r="C520" s="9" t="s">
        <v>183</v>
      </c>
      <c r="D520" s="108">
        <f t="shared" si="8"/>
        <v>0</v>
      </c>
      <c r="E520" s="106"/>
      <c r="F520" s="110">
        <v>0</v>
      </c>
      <c r="G520" s="110">
        <v>0</v>
      </c>
      <c r="H520" s="110">
        <v>0</v>
      </c>
      <c r="I520" s="110">
        <v>0</v>
      </c>
      <c r="J520" s="110">
        <v>0</v>
      </c>
      <c r="K520" s="110">
        <v>0</v>
      </c>
      <c r="L520" s="110">
        <v>0</v>
      </c>
    </row>
    <row r="521" spans="1:12" ht="15">
      <c r="A521" s="175"/>
      <c r="B521" s="172"/>
      <c r="C521" s="9" t="s">
        <v>184</v>
      </c>
      <c r="D521" s="108">
        <f t="shared" si="8"/>
        <v>0</v>
      </c>
      <c r="E521" s="106"/>
      <c r="F521" s="110">
        <v>0</v>
      </c>
      <c r="G521" s="110">
        <v>0</v>
      </c>
      <c r="H521" s="110">
        <v>0</v>
      </c>
      <c r="I521" s="110">
        <v>0</v>
      </c>
      <c r="J521" s="110">
        <v>0</v>
      </c>
      <c r="K521" s="110">
        <v>0</v>
      </c>
      <c r="L521" s="110">
        <v>0</v>
      </c>
    </row>
    <row r="522" spans="1:12" ht="15">
      <c r="A522" s="175"/>
      <c r="B522" s="172"/>
      <c r="C522" s="9" t="s">
        <v>185</v>
      </c>
      <c r="D522" s="108">
        <f t="shared" si="8"/>
        <v>0</v>
      </c>
      <c r="E522" s="106"/>
      <c r="F522" s="110">
        <v>0</v>
      </c>
      <c r="G522" s="110">
        <v>0</v>
      </c>
      <c r="H522" s="110">
        <v>0</v>
      </c>
      <c r="I522" s="110">
        <v>0</v>
      </c>
      <c r="J522" s="110">
        <v>0</v>
      </c>
      <c r="K522" s="110">
        <v>0</v>
      </c>
      <c r="L522" s="110">
        <v>0</v>
      </c>
    </row>
    <row r="523" spans="1:12" ht="15">
      <c r="A523" s="175"/>
      <c r="B523" s="172"/>
      <c r="C523" s="9" t="s">
        <v>186</v>
      </c>
      <c r="D523" s="108">
        <f t="shared" si="8"/>
        <v>0</v>
      </c>
      <c r="E523" s="106"/>
      <c r="F523" s="110">
        <v>0</v>
      </c>
      <c r="G523" s="110">
        <v>0</v>
      </c>
      <c r="H523" s="110">
        <v>0</v>
      </c>
      <c r="I523" s="110">
        <v>0</v>
      </c>
      <c r="J523" s="110">
        <v>0</v>
      </c>
      <c r="K523" s="110">
        <v>0</v>
      </c>
      <c r="L523" s="110">
        <v>0</v>
      </c>
    </row>
    <row r="524" spans="1:12" ht="15">
      <c r="A524" s="175"/>
      <c r="B524" s="173"/>
      <c r="C524" s="9" t="s">
        <v>187</v>
      </c>
      <c r="D524" s="108">
        <f t="shared" si="8"/>
        <v>0</v>
      </c>
      <c r="E524" s="106"/>
      <c r="F524" s="110">
        <v>0</v>
      </c>
      <c r="G524" s="110">
        <v>0</v>
      </c>
      <c r="H524" s="110">
        <v>0</v>
      </c>
      <c r="I524" s="110">
        <v>0</v>
      </c>
      <c r="J524" s="110">
        <v>0</v>
      </c>
      <c r="K524" s="110">
        <v>0</v>
      </c>
      <c r="L524" s="110">
        <v>0</v>
      </c>
    </row>
    <row r="525" spans="1:12" ht="15">
      <c r="A525" s="175"/>
      <c r="B525" s="168" t="s">
        <v>188</v>
      </c>
      <c r="C525" s="9" t="s">
        <v>183</v>
      </c>
      <c r="D525" s="108">
        <f t="shared" si="8"/>
        <v>0</v>
      </c>
      <c r="E525" s="106"/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</row>
    <row r="526" spans="1:12" ht="15">
      <c r="A526" s="175"/>
      <c r="B526" s="168"/>
      <c r="C526" s="9" t="s">
        <v>184</v>
      </c>
      <c r="D526" s="108">
        <f t="shared" si="8"/>
        <v>0</v>
      </c>
      <c r="E526" s="106"/>
      <c r="F526" s="110">
        <v>0</v>
      </c>
      <c r="G526" s="110">
        <v>0</v>
      </c>
      <c r="H526" s="110">
        <v>0</v>
      </c>
      <c r="I526" s="110">
        <v>0</v>
      </c>
      <c r="J526" s="110">
        <v>0</v>
      </c>
      <c r="K526" s="110">
        <v>0</v>
      </c>
      <c r="L526" s="110">
        <v>0</v>
      </c>
    </row>
    <row r="527" spans="1:12" ht="15">
      <c r="A527" s="175"/>
      <c r="B527" s="168"/>
      <c r="C527" s="9" t="s">
        <v>185</v>
      </c>
      <c r="D527" s="108">
        <f t="shared" si="8"/>
        <v>0</v>
      </c>
      <c r="E527" s="106"/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</row>
    <row r="528" spans="1:12" ht="15">
      <c r="A528" s="175"/>
      <c r="B528" s="168"/>
      <c r="C528" s="9" t="s">
        <v>186</v>
      </c>
      <c r="D528" s="108">
        <f t="shared" si="8"/>
        <v>0</v>
      </c>
      <c r="E528" s="106"/>
      <c r="F528" s="110">
        <v>0</v>
      </c>
      <c r="G528" s="110">
        <v>0</v>
      </c>
      <c r="H528" s="110">
        <v>0</v>
      </c>
      <c r="I528" s="110">
        <v>0</v>
      </c>
      <c r="J528" s="110">
        <v>0</v>
      </c>
      <c r="K528" s="110">
        <v>0</v>
      </c>
      <c r="L528" s="110">
        <v>0</v>
      </c>
    </row>
    <row r="529" spans="1:12" ht="15">
      <c r="A529" s="175"/>
      <c r="B529" s="168"/>
      <c r="C529" s="9" t="s">
        <v>187</v>
      </c>
      <c r="D529" s="108">
        <f t="shared" si="8"/>
        <v>0</v>
      </c>
      <c r="E529" s="106"/>
      <c r="F529" s="110">
        <v>0</v>
      </c>
      <c r="G529" s="110">
        <v>0</v>
      </c>
      <c r="H529" s="110">
        <v>0</v>
      </c>
      <c r="I529" s="110">
        <v>0</v>
      </c>
      <c r="J529" s="110">
        <v>0</v>
      </c>
      <c r="K529" s="110">
        <v>0</v>
      </c>
      <c r="L529" s="110">
        <v>0</v>
      </c>
    </row>
    <row r="530" spans="1:12" ht="15">
      <c r="A530" s="175"/>
      <c r="B530" s="169" t="s">
        <v>157</v>
      </c>
      <c r="C530" s="9" t="s">
        <v>183</v>
      </c>
      <c r="D530" s="108">
        <f t="shared" si="8"/>
        <v>0</v>
      </c>
      <c r="E530" s="106"/>
      <c r="F530" s="110">
        <v>0</v>
      </c>
      <c r="G530" s="110">
        <v>0</v>
      </c>
      <c r="H530" s="110">
        <v>0</v>
      </c>
      <c r="I530" s="110">
        <v>0</v>
      </c>
      <c r="J530" s="110">
        <v>0</v>
      </c>
      <c r="K530" s="110">
        <v>0</v>
      </c>
      <c r="L530" s="110">
        <v>0</v>
      </c>
    </row>
    <row r="531" spans="1:12" ht="15">
      <c r="A531" s="175"/>
      <c r="B531" s="169"/>
      <c r="C531" s="9" t="s">
        <v>184</v>
      </c>
      <c r="D531" s="108">
        <f t="shared" si="8"/>
        <v>0</v>
      </c>
      <c r="E531" s="106"/>
      <c r="F531" s="110">
        <v>0</v>
      </c>
      <c r="G531" s="110">
        <v>0</v>
      </c>
      <c r="H531" s="110">
        <v>0</v>
      </c>
      <c r="I531" s="110">
        <v>0</v>
      </c>
      <c r="J531" s="110">
        <v>0</v>
      </c>
      <c r="K531" s="110">
        <v>0</v>
      </c>
      <c r="L531" s="110">
        <v>0</v>
      </c>
    </row>
    <row r="532" spans="1:12" ht="15">
      <c r="A532" s="175"/>
      <c r="B532" s="169"/>
      <c r="C532" s="9" t="s">
        <v>185</v>
      </c>
      <c r="D532" s="108">
        <f t="shared" si="8"/>
        <v>0</v>
      </c>
      <c r="E532" s="106"/>
      <c r="F532" s="110">
        <v>0</v>
      </c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</row>
    <row r="533" spans="1:12" ht="15">
      <c r="A533" s="175"/>
      <c r="B533" s="169"/>
      <c r="C533" s="9" t="s">
        <v>186</v>
      </c>
      <c r="D533" s="108">
        <f t="shared" si="8"/>
        <v>0</v>
      </c>
      <c r="E533" s="106"/>
      <c r="F533" s="110">
        <v>0</v>
      </c>
      <c r="G533" s="110">
        <v>0</v>
      </c>
      <c r="H533" s="110">
        <v>0</v>
      </c>
      <c r="I533" s="110">
        <v>0</v>
      </c>
      <c r="J533" s="110">
        <v>0</v>
      </c>
      <c r="K533" s="110">
        <v>0</v>
      </c>
      <c r="L533" s="110">
        <v>0</v>
      </c>
    </row>
    <row r="534" spans="1:12" ht="15">
      <c r="A534" s="175"/>
      <c r="B534" s="169"/>
      <c r="C534" s="9" t="s">
        <v>187</v>
      </c>
      <c r="D534" s="108">
        <f t="shared" si="8"/>
        <v>0</v>
      </c>
      <c r="E534" s="106"/>
      <c r="F534" s="110">
        <v>0</v>
      </c>
      <c r="G534" s="110">
        <v>0</v>
      </c>
      <c r="H534" s="110">
        <v>0</v>
      </c>
      <c r="I534" s="110">
        <v>0</v>
      </c>
      <c r="J534" s="110">
        <v>0</v>
      </c>
      <c r="K534" s="110">
        <v>0</v>
      </c>
      <c r="L534" s="110">
        <v>0</v>
      </c>
    </row>
    <row r="535" spans="1:12" ht="15">
      <c r="A535" s="175"/>
      <c r="B535" s="169" t="s">
        <v>158</v>
      </c>
      <c r="C535" s="9" t="s">
        <v>183</v>
      </c>
      <c r="D535" s="108">
        <f t="shared" si="8"/>
        <v>0</v>
      </c>
      <c r="E535" s="106"/>
      <c r="F535" s="110">
        <v>0</v>
      </c>
      <c r="G535" s="110">
        <v>0</v>
      </c>
      <c r="H535" s="110">
        <v>0</v>
      </c>
      <c r="I535" s="110">
        <v>0</v>
      </c>
      <c r="J535" s="110">
        <v>0</v>
      </c>
      <c r="K535" s="110">
        <v>0</v>
      </c>
      <c r="L535" s="110">
        <v>0</v>
      </c>
    </row>
    <row r="536" spans="1:12" ht="15">
      <c r="A536" s="175"/>
      <c r="B536" s="169"/>
      <c r="C536" s="9" t="s">
        <v>184</v>
      </c>
      <c r="D536" s="108">
        <f t="shared" si="8"/>
        <v>0</v>
      </c>
      <c r="E536" s="106"/>
      <c r="F536" s="110">
        <v>0</v>
      </c>
      <c r="G536" s="110">
        <v>0</v>
      </c>
      <c r="H536" s="110">
        <v>0</v>
      </c>
      <c r="I536" s="110">
        <v>0</v>
      </c>
      <c r="J536" s="110">
        <v>0</v>
      </c>
      <c r="K536" s="110">
        <v>0</v>
      </c>
      <c r="L536" s="110">
        <v>0</v>
      </c>
    </row>
    <row r="537" spans="1:12" ht="15">
      <c r="A537" s="175"/>
      <c r="B537" s="169"/>
      <c r="C537" s="9" t="s">
        <v>185</v>
      </c>
      <c r="D537" s="108">
        <f t="shared" si="8"/>
        <v>0</v>
      </c>
      <c r="E537" s="106"/>
      <c r="F537" s="110">
        <v>0</v>
      </c>
      <c r="G537" s="110">
        <v>0</v>
      </c>
      <c r="H537" s="110">
        <v>0</v>
      </c>
      <c r="I537" s="110">
        <v>0</v>
      </c>
      <c r="J537" s="110">
        <v>0</v>
      </c>
      <c r="K537" s="110">
        <v>0</v>
      </c>
      <c r="L537" s="110">
        <v>0</v>
      </c>
    </row>
    <row r="538" spans="1:12" ht="15">
      <c r="A538" s="175"/>
      <c r="B538" s="169"/>
      <c r="C538" s="9" t="s">
        <v>186</v>
      </c>
      <c r="D538" s="108">
        <f t="shared" si="8"/>
        <v>0</v>
      </c>
      <c r="E538" s="106"/>
      <c r="F538" s="110">
        <v>0</v>
      </c>
      <c r="G538" s="110">
        <v>0</v>
      </c>
      <c r="H538" s="110">
        <v>0</v>
      </c>
      <c r="I538" s="110">
        <v>0</v>
      </c>
      <c r="J538" s="110">
        <v>0</v>
      </c>
      <c r="K538" s="110">
        <v>0</v>
      </c>
      <c r="L538" s="110">
        <v>0</v>
      </c>
    </row>
    <row r="539" spans="1:12" ht="15">
      <c r="A539" s="176"/>
      <c r="B539" s="169"/>
      <c r="C539" s="9" t="s">
        <v>187</v>
      </c>
      <c r="D539" s="108">
        <f t="shared" si="8"/>
        <v>0</v>
      </c>
      <c r="E539" s="106"/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</row>
    <row r="540" spans="1:12" s="2" customFormat="1" ht="15">
      <c r="A540" s="174" t="s">
        <v>182</v>
      </c>
      <c r="B540" s="168" t="s">
        <v>189</v>
      </c>
      <c r="C540" s="9" t="s">
        <v>183</v>
      </c>
      <c r="D540" s="108">
        <f aca="true" t="shared" si="9" ref="D540:D574">SUM(F540:L540)</f>
        <v>56</v>
      </c>
      <c r="E540" s="106"/>
      <c r="F540" s="110">
        <v>10</v>
      </c>
      <c r="G540" s="110">
        <v>7</v>
      </c>
      <c r="H540" s="110">
        <v>6</v>
      </c>
      <c r="I540" s="110">
        <v>8</v>
      </c>
      <c r="J540" s="110">
        <v>7</v>
      </c>
      <c r="K540" s="110">
        <v>4</v>
      </c>
      <c r="L540" s="110">
        <v>14</v>
      </c>
    </row>
    <row r="541" spans="1:12" s="2" customFormat="1" ht="15">
      <c r="A541" s="175"/>
      <c r="B541" s="168"/>
      <c r="C541" s="9" t="s">
        <v>184</v>
      </c>
      <c r="D541" s="108">
        <f t="shared" si="9"/>
        <v>15</v>
      </c>
      <c r="E541" s="106"/>
      <c r="F541" s="110">
        <v>0</v>
      </c>
      <c r="G541" s="110">
        <v>3</v>
      </c>
      <c r="H541" s="110">
        <v>2</v>
      </c>
      <c r="I541" s="110">
        <v>2</v>
      </c>
      <c r="J541" s="110">
        <v>3</v>
      </c>
      <c r="K541" s="110">
        <v>2</v>
      </c>
      <c r="L541" s="110">
        <v>3</v>
      </c>
    </row>
    <row r="542" spans="1:12" s="2" customFormat="1" ht="15">
      <c r="A542" s="175"/>
      <c r="B542" s="168"/>
      <c r="C542" s="9" t="s">
        <v>185</v>
      </c>
      <c r="D542" s="108">
        <f t="shared" si="9"/>
        <v>8</v>
      </c>
      <c r="E542" s="106"/>
      <c r="F542" s="110">
        <v>2</v>
      </c>
      <c r="G542" s="110">
        <v>0</v>
      </c>
      <c r="H542" s="110">
        <v>0</v>
      </c>
      <c r="I542" s="110">
        <v>2</v>
      </c>
      <c r="J542" s="110">
        <v>1</v>
      </c>
      <c r="K542" s="110">
        <v>1</v>
      </c>
      <c r="L542" s="110">
        <v>2</v>
      </c>
    </row>
    <row r="543" spans="1:12" s="2" customFormat="1" ht="15">
      <c r="A543" s="175"/>
      <c r="B543" s="168"/>
      <c r="C543" s="9" t="s">
        <v>186</v>
      </c>
      <c r="D543" s="108">
        <f t="shared" si="9"/>
        <v>63</v>
      </c>
      <c r="E543" s="106"/>
      <c r="F543" s="110">
        <v>8</v>
      </c>
      <c r="G543" s="110">
        <v>10</v>
      </c>
      <c r="H543" s="110">
        <v>8</v>
      </c>
      <c r="I543" s="110">
        <v>8</v>
      </c>
      <c r="J543" s="110">
        <v>9</v>
      </c>
      <c r="K543" s="110">
        <v>5</v>
      </c>
      <c r="L543" s="110">
        <v>15</v>
      </c>
    </row>
    <row r="544" spans="1:12" s="2" customFormat="1" ht="15">
      <c r="A544" s="175"/>
      <c r="B544" s="168"/>
      <c r="C544" s="9" t="s">
        <v>187</v>
      </c>
      <c r="D544" s="108">
        <f t="shared" si="9"/>
        <v>86</v>
      </c>
      <c r="E544" s="106"/>
      <c r="F544" s="110">
        <v>12</v>
      </c>
      <c r="G544" s="110">
        <v>11</v>
      </c>
      <c r="H544" s="110">
        <v>10</v>
      </c>
      <c r="I544" s="110">
        <v>10</v>
      </c>
      <c r="J544" s="110">
        <v>14</v>
      </c>
      <c r="K544" s="110">
        <v>8</v>
      </c>
      <c r="L544" s="110">
        <v>21</v>
      </c>
    </row>
    <row r="545" spans="1:12" s="2" customFormat="1" ht="15">
      <c r="A545" s="175"/>
      <c r="B545" s="168" t="s">
        <v>188</v>
      </c>
      <c r="C545" s="9" t="s">
        <v>183</v>
      </c>
      <c r="D545" s="108">
        <f t="shared" si="9"/>
        <v>55</v>
      </c>
      <c r="E545" s="106"/>
      <c r="F545" s="110">
        <v>10</v>
      </c>
      <c r="G545" s="110">
        <v>6</v>
      </c>
      <c r="H545" s="110">
        <v>6</v>
      </c>
      <c r="I545" s="110">
        <v>8</v>
      </c>
      <c r="J545" s="110">
        <v>7</v>
      </c>
      <c r="K545" s="110">
        <v>4</v>
      </c>
      <c r="L545" s="110">
        <v>14</v>
      </c>
    </row>
    <row r="546" spans="1:12" s="2" customFormat="1" ht="15">
      <c r="A546" s="175"/>
      <c r="B546" s="168"/>
      <c r="C546" s="9" t="s">
        <v>184</v>
      </c>
      <c r="D546" s="108">
        <f t="shared" si="9"/>
        <v>15</v>
      </c>
      <c r="E546" s="106"/>
      <c r="F546" s="110">
        <v>0</v>
      </c>
      <c r="G546" s="110">
        <v>3</v>
      </c>
      <c r="H546" s="110">
        <v>2</v>
      </c>
      <c r="I546" s="110">
        <v>2</v>
      </c>
      <c r="J546" s="110">
        <v>3</v>
      </c>
      <c r="K546" s="110">
        <v>2</v>
      </c>
      <c r="L546" s="110">
        <v>3</v>
      </c>
    </row>
    <row r="547" spans="1:12" s="2" customFormat="1" ht="15">
      <c r="A547" s="175"/>
      <c r="B547" s="168"/>
      <c r="C547" s="9" t="s">
        <v>185</v>
      </c>
      <c r="D547" s="108">
        <f t="shared" si="9"/>
        <v>8</v>
      </c>
      <c r="E547" s="106"/>
      <c r="F547" s="110">
        <v>2</v>
      </c>
      <c r="G547" s="110">
        <v>0</v>
      </c>
      <c r="H547" s="110">
        <v>0</v>
      </c>
      <c r="I547" s="110">
        <v>2</v>
      </c>
      <c r="J547" s="110">
        <v>1</v>
      </c>
      <c r="K547" s="110">
        <v>1</v>
      </c>
      <c r="L547" s="110">
        <v>2</v>
      </c>
    </row>
    <row r="548" spans="1:12" s="2" customFormat="1" ht="15">
      <c r="A548" s="175"/>
      <c r="B548" s="168"/>
      <c r="C548" s="9" t="s">
        <v>186</v>
      </c>
      <c r="D548" s="108">
        <f t="shared" si="9"/>
        <v>62</v>
      </c>
      <c r="E548" s="106"/>
      <c r="F548" s="110">
        <v>8</v>
      </c>
      <c r="G548" s="110">
        <v>9</v>
      </c>
      <c r="H548" s="110">
        <v>8</v>
      </c>
      <c r="I548" s="110">
        <v>8</v>
      </c>
      <c r="J548" s="110">
        <v>9</v>
      </c>
      <c r="K548" s="110">
        <v>5</v>
      </c>
      <c r="L548" s="110">
        <v>15</v>
      </c>
    </row>
    <row r="549" spans="1:12" s="2" customFormat="1" ht="15">
      <c r="A549" s="175"/>
      <c r="B549" s="168"/>
      <c r="C549" s="9" t="s">
        <v>187</v>
      </c>
      <c r="D549" s="108">
        <f t="shared" si="9"/>
        <v>85</v>
      </c>
      <c r="E549" s="106"/>
      <c r="F549" s="110">
        <v>12</v>
      </c>
      <c r="G549" s="110">
        <v>10</v>
      </c>
      <c r="H549" s="110">
        <v>10</v>
      </c>
      <c r="I549" s="110">
        <v>10</v>
      </c>
      <c r="J549" s="110">
        <v>14</v>
      </c>
      <c r="K549" s="110">
        <v>8</v>
      </c>
      <c r="L549" s="110">
        <v>21</v>
      </c>
    </row>
    <row r="550" spans="1:12" s="2" customFormat="1" ht="15">
      <c r="A550" s="175"/>
      <c r="B550" s="169" t="s">
        <v>157</v>
      </c>
      <c r="C550" s="9" t="s">
        <v>183</v>
      </c>
      <c r="D550" s="108">
        <f t="shared" si="9"/>
        <v>0</v>
      </c>
      <c r="E550" s="106"/>
      <c r="F550" s="110">
        <v>0</v>
      </c>
      <c r="G550" s="110">
        <v>0</v>
      </c>
      <c r="H550" s="110">
        <v>0</v>
      </c>
      <c r="I550" s="110">
        <v>0</v>
      </c>
      <c r="J550" s="110">
        <v>0</v>
      </c>
      <c r="K550" s="110">
        <v>0</v>
      </c>
      <c r="L550" s="110">
        <v>0</v>
      </c>
    </row>
    <row r="551" spans="1:12" s="2" customFormat="1" ht="15">
      <c r="A551" s="175"/>
      <c r="B551" s="169"/>
      <c r="C551" s="9" t="s">
        <v>184</v>
      </c>
      <c r="D551" s="108">
        <f t="shared" si="9"/>
        <v>0</v>
      </c>
      <c r="E551" s="106"/>
      <c r="F551" s="110">
        <v>0</v>
      </c>
      <c r="G551" s="110">
        <v>0</v>
      </c>
      <c r="H551" s="110">
        <v>0</v>
      </c>
      <c r="I551" s="110">
        <v>0</v>
      </c>
      <c r="J551" s="110">
        <v>0</v>
      </c>
      <c r="K551" s="110">
        <v>0</v>
      </c>
      <c r="L551" s="110">
        <v>0</v>
      </c>
    </row>
    <row r="552" spans="1:12" s="2" customFormat="1" ht="15">
      <c r="A552" s="175"/>
      <c r="B552" s="169"/>
      <c r="C552" s="9" t="s">
        <v>185</v>
      </c>
      <c r="D552" s="108">
        <f t="shared" si="9"/>
        <v>0</v>
      </c>
      <c r="E552" s="106"/>
      <c r="F552" s="110">
        <v>0</v>
      </c>
      <c r="G552" s="110">
        <v>0</v>
      </c>
      <c r="H552" s="110">
        <v>0</v>
      </c>
      <c r="I552" s="110">
        <v>0</v>
      </c>
      <c r="J552" s="110">
        <v>0</v>
      </c>
      <c r="K552" s="110">
        <v>0</v>
      </c>
      <c r="L552" s="110">
        <v>0</v>
      </c>
    </row>
    <row r="553" spans="1:12" s="2" customFormat="1" ht="15">
      <c r="A553" s="175"/>
      <c r="B553" s="169"/>
      <c r="C553" s="9" t="s">
        <v>186</v>
      </c>
      <c r="D553" s="108">
        <f t="shared" si="9"/>
        <v>0</v>
      </c>
      <c r="E553" s="106"/>
      <c r="F553" s="110">
        <v>0</v>
      </c>
      <c r="G553" s="110">
        <v>0</v>
      </c>
      <c r="H553" s="110">
        <v>0</v>
      </c>
      <c r="I553" s="110">
        <v>0</v>
      </c>
      <c r="J553" s="110">
        <v>0</v>
      </c>
      <c r="K553" s="110">
        <v>0</v>
      </c>
      <c r="L553" s="110">
        <v>0</v>
      </c>
    </row>
    <row r="554" spans="1:12" s="2" customFormat="1" ht="15">
      <c r="A554" s="175"/>
      <c r="B554" s="169"/>
      <c r="C554" s="9" t="s">
        <v>187</v>
      </c>
      <c r="D554" s="108">
        <f t="shared" si="9"/>
        <v>0</v>
      </c>
      <c r="E554" s="106"/>
      <c r="F554" s="110">
        <v>0</v>
      </c>
      <c r="G554" s="110">
        <v>0</v>
      </c>
      <c r="H554" s="110">
        <v>0</v>
      </c>
      <c r="I554" s="110">
        <v>0</v>
      </c>
      <c r="J554" s="110">
        <v>0</v>
      </c>
      <c r="K554" s="110">
        <v>0</v>
      </c>
      <c r="L554" s="110">
        <v>0</v>
      </c>
    </row>
    <row r="555" spans="1:12" s="2" customFormat="1" ht="15">
      <c r="A555" s="175"/>
      <c r="B555" s="169" t="s">
        <v>158</v>
      </c>
      <c r="C555" s="9" t="s">
        <v>183</v>
      </c>
      <c r="D555" s="108">
        <f t="shared" si="9"/>
        <v>0</v>
      </c>
      <c r="E555" s="106"/>
      <c r="F555" s="110">
        <v>0</v>
      </c>
      <c r="G555" s="110">
        <v>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</row>
    <row r="556" spans="1:12" s="2" customFormat="1" ht="15">
      <c r="A556" s="175"/>
      <c r="B556" s="169"/>
      <c r="C556" s="9" t="s">
        <v>184</v>
      </c>
      <c r="D556" s="108">
        <f t="shared" si="9"/>
        <v>0</v>
      </c>
      <c r="E556" s="106"/>
      <c r="F556" s="110">
        <v>0</v>
      </c>
      <c r="G556" s="110">
        <v>0</v>
      </c>
      <c r="H556" s="110">
        <v>0</v>
      </c>
      <c r="I556" s="110">
        <v>0</v>
      </c>
      <c r="J556" s="110">
        <v>0</v>
      </c>
      <c r="K556" s="110">
        <v>0</v>
      </c>
      <c r="L556" s="110">
        <v>0</v>
      </c>
    </row>
    <row r="557" spans="1:12" s="2" customFormat="1" ht="15">
      <c r="A557" s="175"/>
      <c r="B557" s="169"/>
      <c r="C557" s="9" t="s">
        <v>185</v>
      </c>
      <c r="D557" s="108">
        <f t="shared" si="9"/>
        <v>0</v>
      </c>
      <c r="E557" s="106"/>
      <c r="F557" s="110">
        <v>0</v>
      </c>
      <c r="G557" s="110">
        <v>0</v>
      </c>
      <c r="H557" s="110">
        <v>0</v>
      </c>
      <c r="I557" s="110">
        <v>0</v>
      </c>
      <c r="J557" s="110">
        <v>0</v>
      </c>
      <c r="K557" s="110">
        <v>0</v>
      </c>
      <c r="L557" s="110">
        <v>0</v>
      </c>
    </row>
    <row r="558" spans="1:12" s="2" customFormat="1" ht="15">
      <c r="A558" s="175"/>
      <c r="B558" s="169"/>
      <c r="C558" s="9" t="s">
        <v>186</v>
      </c>
      <c r="D558" s="108">
        <f t="shared" si="9"/>
        <v>0</v>
      </c>
      <c r="E558" s="106"/>
      <c r="F558" s="110">
        <v>0</v>
      </c>
      <c r="G558" s="110">
        <v>0</v>
      </c>
      <c r="H558" s="110">
        <v>0</v>
      </c>
      <c r="I558" s="110">
        <v>0</v>
      </c>
      <c r="J558" s="110">
        <v>0</v>
      </c>
      <c r="K558" s="110">
        <v>0</v>
      </c>
      <c r="L558" s="110">
        <v>0</v>
      </c>
    </row>
    <row r="559" spans="1:12" s="2" customFormat="1" ht="15">
      <c r="A559" s="176"/>
      <c r="B559" s="169"/>
      <c r="C559" s="9" t="s">
        <v>187</v>
      </c>
      <c r="D559" s="108">
        <f t="shared" si="9"/>
        <v>0</v>
      </c>
      <c r="E559" s="106"/>
      <c r="F559" s="110">
        <v>0</v>
      </c>
      <c r="G559" s="110">
        <v>0</v>
      </c>
      <c r="H559" s="110">
        <v>0</v>
      </c>
      <c r="I559" s="110">
        <v>0</v>
      </c>
      <c r="J559" s="110">
        <v>0</v>
      </c>
      <c r="K559" s="110">
        <v>0</v>
      </c>
      <c r="L559" s="110">
        <v>0</v>
      </c>
    </row>
    <row r="560" spans="1:12" s="2" customFormat="1" ht="15">
      <c r="A560" s="175" t="s">
        <v>1018</v>
      </c>
      <c r="B560" s="168" t="s">
        <v>188</v>
      </c>
      <c r="C560" s="9" t="s">
        <v>183</v>
      </c>
      <c r="D560" s="108">
        <f t="shared" si="9"/>
        <v>48</v>
      </c>
      <c r="E560" s="106"/>
      <c r="F560" s="110">
        <v>9</v>
      </c>
      <c r="G560" s="110">
        <v>4</v>
      </c>
      <c r="H560" s="110">
        <v>2</v>
      </c>
      <c r="I560" s="110">
        <v>16</v>
      </c>
      <c r="J560" s="110">
        <v>10</v>
      </c>
      <c r="K560" s="110">
        <v>2</v>
      </c>
      <c r="L560" s="110">
        <v>5</v>
      </c>
    </row>
    <row r="561" spans="1:12" s="2" customFormat="1" ht="15">
      <c r="A561" s="175"/>
      <c r="B561" s="168"/>
      <c r="C561" s="9" t="s">
        <v>184</v>
      </c>
      <c r="D561" s="108">
        <f t="shared" si="9"/>
        <v>24</v>
      </c>
      <c r="E561" s="106"/>
      <c r="F561" s="110">
        <v>4</v>
      </c>
      <c r="G561" s="110">
        <v>7</v>
      </c>
      <c r="H561" s="110">
        <v>0</v>
      </c>
      <c r="I561" s="110">
        <v>2</v>
      </c>
      <c r="J561" s="110">
        <v>5</v>
      </c>
      <c r="K561" s="110">
        <v>4</v>
      </c>
      <c r="L561" s="110">
        <v>2</v>
      </c>
    </row>
    <row r="562" spans="1:12" s="2" customFormat="1" ht="15">
      <c r="A562" s="175"/>
      <c r="B562" s="168"/>
      <c r="C562" s="9" t="s">
        <v>185</v>
      </c>
      <c r="D562" s="108">
        <f t="shared" si="9"/>
        <v>0</v>
      </c>
      <c r="E562" s="106"/>
      <c r="F562" s="110">
        <v>0</v>
      </c>
      <c r="G562" s="110">
        <v>0</v>
      </c>
      <c r="H562" s="110">
        <v>0</v>
      </c>
      <c r="I562" s="110">
        <v>0</v>
      </c>
      <c r="J562" s="110">
        <v>0</v>
      </c>
      <c r="K562" s="110">
        <v>0</v>
      </c>
      <c r="L562" s="110">
        <v>0</v>
      </c>
    </row>
    <row r="563" spans="1:12" s="2" customFormat="1" ht="15">
      <c r="A563" s="175"/>
      <c r="B563" s="168"/>
      <c r="C563" s="9" t="s">
        <v>186</v>
      </c>
      <c r="D563" s="108">
        <f t="shared" si="9"/>
        <v>72</v>
      </c>
      <c r="E563" s="106"/>
      <c r="F563" s="110">
        <v>13</v>
      </c>
      <c r="G563" s="110">
        <v>11</v>
      </c>
      <c r="H563" s="110">
        <v>2</v>
      </c>
      <c r="I563" s="110">
        <v>18</v>
      </c>
      <c r="J563" s="110">
        <v>15</v>
      </c>
      <c r="K563" s="110">
        <v>6</v>
      </c>
      <c r="L563" s="110">
        <v>7</v>
      </c>
    </row>
    <row r="564" spans="1:12" s="2" customFormat="1" ht="15">
      <c r="A564" s="175"/>
      <c r="B564" s="168"/>
      <c r="C564" s="9" t="s">
        <v>187</v>
      </c>
      <c r="D564" s="108">
        <f t="shared" si="9"/>
        <v>75</v>
      </c>
      <c r="E564" s="106"/>
      <c r="F564" s="110">
        <v>13</v>
      </c>
      <c r="G564" s="110">
        <v>11</v>
      </c>
      <c r="H564" s="110">
        <v>2</v>
      </c>
      <c r="I564" s="110">
        <v>19</v>
      </c>
      <c r="J564" s="110">
        <v>16</v>
      </c>
      <c r="K564" s="110">
        <v>7</v>
      </c>
      <c r="L564" s="110">
        <v>7</v>
      </c>
    </row>
    <row r="565" spans="1:12" s="2" customFormat="1" ht="15">
      <c r="A565" s="175"/>
      <c r="B565" s="181" t="s">
        <v>157</v>
      </c>
      <c r="C565" s="9" t="s">
        <v>183</v>
      </c>
      <c r="D565" s="108">
        <f t="shared" si="9"/>
        <v>9</v>
      </c>
      <c r="E565" s="106"/>
      <c r="F565" s="110">
        <v>2</v>
      </c>
      <c r="G565" s="110">
        <v>3</v>
      </c>
      <c r="H565" s="110">
        <v>0</v>
      </c>
      <c r="I565" s="110">
        <v>3</v>
      </c>
      <c r="J565" s="110">
        <v>1</v>
      </c>
      <c r="K565" s="110">
        <v>0</v>
      </c>
      <c r="L565" s="110">
        <v>0</v>
      </c>
    </row>
    <row r="566" spans="1:12" s="2" customFormat="1" ht="15">
      <c r="A566" s="175"/>
      <c r="B566" s="182"/>
      <c r="C566" s="9" t="s">
        <v>184</v>
      </c>
      <c r="D566" s="108">
        <f t="shared" si="9"/>
        <v>4</v>
      </c>
      <c r="E566" s="106"/>
      <c r="F566" s="110">
        <v>1</v>
      </c>
      <c r="G566" s="110">
        <v>1</v>
      </c>
      <c r="H566" s="110">
        <v>0</v>
      </c>
      <c r="I566" s="110">
        <v>1</v>
      </c>
      <c r="J566" s="110">
        <v>0</v>
      </c>
      <c r="K566" s="110">
        <v>0</v>
      </c>
      <c r="L566" s="110">
        <v>1</v>
      </c>
    </row>
    <row r="567" spans="1:12" s="2" customFormat="1" ht="15">
      <c r="A567" s="175"/>
      <c r="B567" s="182"/>
      <c r="C567" s="9" t="s">
        <v>185</v>
      </c>
      <c r="D567" s="108">
        <f t="shared" si="9"/>
        <v>0</v>
      </c>
      <c r="E567" s="106"/>
      <c r="F567" s="110">
        <v>0</v>
      </c>
      <c r="G567" s="110">
        <v>0</v>
      </c>
      <c r="H567" s="110">
        <v>0</v>
      </c>
      <c r="I567" s="110">
        <v>0</v>
      </c>
      <c r="J567" s="110">
        <v>0</v>
      </c>
      <c r="K567" s="110">
        <v>0</v>
      </c>
      <c r="L567" s="110">
        <v>0</v>
      </c>
    </row>
    <row r="568" spans="1:12" s="2" customFormat="1" ht="15">
      <c r="A568" s="175"/>
      <c r="B568" s="182"/>
      <c r="C568" s="9" t="s">
        <v>186</v>
      </c>
      <c r="D568" s="108">
        <f t="shared" si="9"/>
        <v>13</v>
      </c>
      <c r="E568" s="106"/>
      <c r="F568" s="110">
        <v>3</v>
      </c>
      <c r="G568" s="110">
        <v>4</v>
      </c>
      <c r="H568" s="110">
        <v>0</v>
      </c>
      <c r="I568" s="110">
        <v>4</v>
      </c>
      <c r="J568" s="110">
        <v>1</v>
      </c>
      <c r="K568" s="110">
        <v>0</v>
      </c>
      <c r="L568" s="110">
        <v>1</v>
      </c>
    </row>
    <row r="569" spans="1:12" s="2" customFormat="1" ht="15">
      <c r="A569" s="175"/>
      <c r="B569" s="183"/>
      <c r="C569" s="9" t="s">
        <v>187</v>
      </c>
      <c r="D569" s="108">
        <f t="shared" si="9"/>
        <v>13</v>
      </c>
      <c r="E569" s="106"/>
      <c r="F569" s="110">
        <v>3</v>
      </c>
      <c r="G569" s="110">
        <v>4</v>
      </c>
      <c r="H569" s="110">
        <v>0</v>
      </c>
      <c r="I569" s="110">
        <v>4</v>
      </c>
      <c r="J569" s="110">
        <v>1</v>
      </c>
      <c r="K569" s="110">
        <v>0</v>
      </c>
      <c r="L569" s="110">
        <v>1</v>
      </c>
    </row>
    <row r="570" spans="1:12" s="2" customFormat="1" ht="15">
      <c r="A570" s="175"/>
      <c r="B570" s="181" t="s">
        <v>158</v>
      </c>
      <c r="C570" s="9" t="s">
        <v>183</v>
      </c>
      <c r="D570" s="108">
        <f t="shared" si="9"/>
        <v>6</v>
      </c>
      <c r="E570" s="106"/>
      <c r="F570" s="110">
        <v>2</v>
      </c>
      <c r="G570" s="110">
        <v>0</v>
      </c>
      <c r="H570" s="110">
        <v>1</v>
      </c>
      <c r="I570" s="110">
        <v>0</v>
      </c>
      <c r="J570" s="110">
        <v>1</v>
      </c>
      <c r="K570" s="110">
        <v>0</v>
      </c>
      <c r="L570" s="110">
        <v>2</v>
      </c>
    </row>
    <row r="571" spans="1:12" s="2" customFormat="1" ht="15">
      <c r="A571" s="175"/>
      <c r="B571" s="182"/>
      <c r="C571" s="9" t="s">
        <v>184</v>
      </c>
      <c r="D571" s="108">
        <f t="shared" si="9"/>
        <v>5</v>
      </c>
      <c r="E571" s="106"/>
      <c r="F571" s="110">
        <v>3</v>
      </c>
      <c r="G571" s="110">
        <v>0</v>
      </c>
      <c r="H571" s="110">
        <v>0</v>
      </c>
      <c r="I571" s="110">
        <v>0</v>
      </c>
      <c r="J571" s="110">
        <v>1</v>
      </c>
      <c r="K571" s="110">
        <v>0</v>
      </c>
      <c r="L571" s="110">
        <v>1</v>
      </c>
    </row>
    <row r="572" spans="1:12" s="2" customFormat="1" ht="15">
      <c r="A572" s="175"/>
      <c r="B572" s="182"/>
      <c r="C572" s="9" t="s">
        <v>185</v>
      </c>
      <c r="D572" s="108">
        <f t="shared" si="9"/>
        <v>0</v>
      </c>
      <c r="E572" s="106"/>
      <c r="F572" s="110">
        <v>0</v>
      </c>
      <c r="G572" s="110">
        <v>0</v>
      </c>
      <c r="H572" s="110">
        <v>0</v>
      </c>
      <c r="I572" s="110">
        <v>0</v>
      </c>
      <c r="J572" s="110">
        <v>0</v>
      </c>
      <c r="K572" s="110">
        <v>0</v>
      </c>
      <c r="L572" s="110">
        <v>0</v>
      </c>
    </row>
    <row r="573" spans="1:12" s="2" customFormat="1" ht="15">
      <c r="A573" s="175"/>
      <c r="B573" s="182"/>
      <c r="C573" s="9" t="s">
        <v>186</v>
      </c>
      <c r="D573" s="108">
        <f t="shared" si="9"/>
        <v>11</v>
      </c>
      <c r="E573" s="106"/>
      <c r="F573" s="110">
        <v>5</v>
      </c>
      <c r="G573" s="110">
        <v>0</v>
      </c>
      <c r="H573" s="110">
        <v>1</v>
      </c>
      <c r="I573" s="110">
        <v>0</v>
      </c>
      <c r="J573" s="110">
        <v>2</v>
      </c>
      <c r="K573" s="110">
        <v>0</v>
      </c>
      <c r="L573" s="110">
        <v>3</v>
      </c>
    </row>
    <row r="574" spans="1:12" s="2" customFormat="1" ht="15">
      <c r="A574" s="176"/>
      <c r="B574" s="183"/>
      <c r="C574" s="9" t="s">
        <v>187</v>
      </c>
      <c r="D574" s="108">
        <f t="shared" si="9"/>
        <v>11</v>
      </c>
      <c r="E574" s="106"/>
      <c r="F574" s="110">
        <v>5</v>
      </c>
      <c r="G574" s="110">
        <v>0</v>
      </c>
      <c r="H574" s="110">
        <v>1</v>
      </c>
      <c r="I574" s="110">
        <v>0</v>
      </c>
      <c r="J574" s="110">
        <v>2</v>
      </c>
      <c r="K574" s="110">
        <v>0</v>
      </c>
      <c r="L574" s="110">
        <v>3</v>
      </c>
    </row>
    <row r="575" spans="1:12" ht="15">
      <c r="A575" s="175" t="s">
        <v>1019</v>
      </c>
      <c r="B575" s="168" t="s">
        <v>188</v>
      </c>
      <c r="C575" s="9" t="s">
        <v>183</v>
      </c>
      <c r="D575" s="108">
        <f t="shared" si="8"/>
        <v>0</v>
      </c>
      <c r="E575" s="106"/>
      <c r="F575" s="110">
        <v>0</v>
      </c>
      <c r="G575" s="110">
        <v>0</v>
      </c>
      <c r="H575" s="110">
        <v>0</v>
      </c>
      <c r="I575" s="110">
        <v>0</v>
      </c>
      <c r="J575" s="110">
        <v>0</v>
      </c>
      <c r="K575" s="110">
        <v>0</v>
      </c>
      <c r="L575" s="110">
        <v>0</v>
      </c>
    </row>
    <row r="576" spans="1:12" ht="15">
      <c r="A576" s="175"/>
      <c r="B576" s="168"/>
      <c r="C576" s="9" t="s">
        <v>184</v>
      </c>
      <c r="D576" s="108">
        <f t="shared" si="8"/>
        <v>0</v>
      </c>
      <c r="E576" s="106"/>
      <c r="F576" s="110">
        <v>0</v>
      </c>
      <c r="G576" s="110">
        <v>0</v>
      </c>
      <c r="H576" s="110">
        <v>0</v>
      </c>
      <c r="I576" s="110">
        <v>0</v>
      </c>
      <c r="J576" s="110">
        <v>0</v>
      </c>
      <c r="K576" s="110">
        <v>0</v>
      </c>
      <c r="L576" s="110">
        <v>0</v>
      </c>
    </row>
    <row r="577" spans="1:12" ht="15">
      <c r="A577" s="175"/>
      <c r="B577" s="168"/>
      <c r="C577" s="9" t="s">
        <v>185</v>
      </c>
      <c r="D577" s="108">
        <f t="shared" si="8"/>
        <v>0</v>
      </c>
      <c r="E577" s="106"/>
      <c r="F577" s="110">
        <v>0</v>
      </c>
      <c r="G577" s="110">
        <v>0</v>
      </c>
      <c r="H577" s="110">
        <v>0</v>
      </c>
      <c r="I577" s="110">
        <v>0</v>
      </c>
      <c r="J577" s="110">
        <v>0</v>
      </c>
      <c r="K577" s="110">
        <v>0</v>
      </c>
      <c r="L577" s="110">
        <v>0</v>
      </c>
    </row>
    <row r="578" spans="1:12" ht="15">
      <c r="A578" s="175"/>
      <c r="B578" s="168"/>
      <c r="C578" s="9" t="s">
        <v>186</v>
      </c>
      <c r="D578" s="108">
        <f t="shared" si="8"/>
        <v>0</v>
      </c>
      <c r="E578" s="106"/>
      <c r="F578" s="110">
        <v>0</v>
      </c>
      <c r="G578" s="110">
        <v>0</v>
      </c>
      <c r="H578" s="110">
        <v>0</v>
      </c>
      <c r="I578" s="110">
        <v>0</v>
      </c>
      <c r="J578" s="110">
        <v>0</v>
      </c>
      <c r="K578" s="110">
        <v>0</v>
      </c>
      <c r="L578" s="110">
        <v>0</v>
      </c>
    </row>
    <row r="579" spans="1:12" ht="15">
      <c r="A579" s="175"/>
      <c r="B579" s="168"/>
      <c r="C579" s="9" t="s">
        <v>187</v>
      </c>
      <c r="D579" s="108">
        <f t="shared" si="8"/>
        <v>0</v>
      </c>
      <c r="E579" s="106"/>
      <c r="F579" s="110">
        <v>0</v>
      </c>
      <c r="G579" s="110">
        <v>0</v>
      </c>
      <c r="H579" s="110">
        <v>0</v>
      </c>
      <c r="I579" s="110">
        <v>0</v>
      </c>
      <c r="J579" s="110">
        <v>0</v>
      </c>
      <c r="K579" s="110">
        <v>0</v>
      </c>
      <c r="L579" s="110">
        <v>0</v>
      </c>
    </row>
    <row r="580" spans="1:12" ht="15">
      <c r="A580" s="175"/>
      <c r="B580" s="181" t="s">
        <v>157</v>
      </c>
      <c r="C580" s="9" t="s">
        <v>183</v>
      </c>
      <c r="D580" s="108">
        <f t="shared" si="8"/>
        <v>0</v>
      </c>
      <c r="E580" s="106"/>
      <c r="F580" s="110">
        <v>0</v>
      </c>
      <c r="G580" s="110">
        <v>0</v>
      </c>
      <c r="H580" s="110">
        <v>0</v>
      </c>
      <c r="I580" s="110">
        <v>0</v>
      </c>
      <c r="J580" s="110">
        <v>0</v>
      </c>
      <c r="K580" s="110">
        <v>0</v>
      </c>
      <c r="L580" s="110">
        <v>0</v>
      </c>
    </row>
    <row r="581" spans="1:12" ht="15">
      <c r="A581" s="175"/>
      <c r="B581" s="182"/>
      <c r="C581" s="9" t="s">
        <v>184</v>
      </c>
      <c r="D581" s="108">
        <f t="shared" si="8"/>
        <v>0</v>
      </c>
      <c r="E581" s="106"/>
      <c r="F581" s="110">
        <v>0</v>
      </c>
      <c r="G581" s="110">
        <v>0</v>
      </c>
      <c r="H581" s="110">
        <v>0</v>
      </c>
      <c r="I581" s="110">
        <v>0</v>
      </c>
      <c r="J581" s="110">
        <v>0</v>
      </c>
      <c r="K581" s="110">
        <v>0</v>
      </c>
      <c r="L581" s="110">
        <v>0</v>
      </c>
    </row>
    <row r="582" spans="1:12" ht="15">
      <c r="A582" s="175"/>
      <c r="B582" s="182"/>
      <c r="C582" s="9" t="s">
        <v>185</v>
      </c>
      <c r="D582" s="108">
        <f t="shared" si="8"/>
        <v>0</v>
      </c>
      <c r="E582" s="106"/>
      <c r="F582" s="110">
        <v>0</v>
      </c>
      <c r="G582" s="110">
        <v>0</v>
      </c>
      <c r="H582" s="110">
        <v>0</v>
      </c>
      <c r="I582" s="110">
        <v>0</v>
      </c>
      <c r="J582" s="110">
        <v>0</v>
      </c>
      <c r="K582" s="110">
        <v>0</v>
      </c>
      <c r="L582" s="110">
        <v>0</v>
      </c>
    </row>
    <row r="583" spans="1:12" ht="15">
      <c r="A583" s="175"/>
      <c r="B583" s="182"/>
      <c r="C583" s="9" t="s">
        <v>186</v>
      </c>
      <c r="D583" s="108">
        <f t="shared" si="8"/>
        <v>0</v>
      </c>
      <c r="E583" s="106"/>
      <c r="F583" s="110">
        <v>0</v>
      </c>
      <c r="G583" s="110">
        <v>0</v>
      </c>
      <c r="H583" s="110">
        <v>0</v>
      </c>
      <c r="I583" s="110">
        <v>0</v>
      </c>
      <c r="J583" s="110">
        <v>0</v>
      </c>
      <c r="K583" s="110">
        <v>0</v>
      </c>
      <c r="L583" s="110">
        <v>0</v>
      </c>
    </row>
    <row r="584" spans="1:12" ht="15">
      <c r="A584" s="175"/>
      <c r="B584" s="183"/>
      <c r="C584" s="9" t="s">
        <v>187</v>
      </c>
      <c r="D584" s="108">
        <f t="shared" si="8"/>
        <v>0</v>
      </c>
      <c r="E584" s="106"/>
      <c r="F584" s="110">
        <v>0</v>
      </c>
      <c r="G584" s="110">
        <v>0</v>
      </c>
      <c r="H584" s="110">
        <v>0</v>
      </c>
      <c r="I584" s="110">
        <v>0</v>
      </c>
      <c r="J584" s="110">
        <v>0</v>
      </c>
      <c r="K584" s="110">
        <v>0</v>
      </c>
      <c r="L584" s="110">
        <v>0</v>
      </c>
    </row>
    <row r="585" spans="1:12" ht="15">
      <c r="A585" s="175"/>
      <c r="B585" s="181" t="s">
        <v>158</v>
      </c>
      <c r="C585" s="9" t="s">
        <v>183</v>
      </c>
      <c r="D585" s="108">
        <f t="shared" si="8"/>
        <v>0</v>
      </c>
      <c r="E585" s="106"/>
      <c r="F585" s="110">
        <v>0</v>
      </c>
      <c r="G585" s="110">
        <v>0</v>
      </c>
      <c r="H585" s="110">
        <v>0</v>
      </c>
      <c r="I585" s="110">
        <v>0</v>
      </c>
      <c r="J585" s="110">
        <v>0</v>
      </c>
      <c r="K585" s="110">
        <v>0</v>
      </c>
      <c r="L585" s="110">
        <v>0</v>
      </c>
    </row>
    <row r="586" spans="1:12" ht="15">
      <c r="A586" s="175"/>
      <c r="B586" s="182"/>
      <c r="C586" s="9" t="s">
        <v>184</v>
      </c>
      <c r="D586" s="108">
        <f t="shared" si="8"/>
        <v>0</v>
      </c>
      <c r="E586" s="106"/>
      <c r="F586" s="110">
        <v>0</v>
      </c>
      <c r="G586" s="110">
        <v>0</v>
      </c>
      <c r="H586" s="110">
        <v>0</v>
      </c>
      <c r="I586" s="110">
        <v>0</v>
      </c>
      <c r="J586" s="110">
        <v>0</v>
      </c>
      <c r="K586" s="110">
        <v>0</v>
      </c>
      <c r="L586" s="110">
        <v>0</v>
      </c>
    </row>
    <row r="587" spans="1:12" ht="15">
      <c r="A587" s="175"/>
      <c r="B587" s="182"/>
      <c r="C587" s="9" t="s">
        <v>185</v>
      </c>
      <c r="D587" s="108">
        <f t="shared" si="8"/>
        <v>0</v>
      </c>
      <c r="E587" s="106"/>
      <c r="F587" s="110">
        <v>0</v>
      </c>
      <c r="G587" s="110">
        <v>0</v>
      </c>
      <c r="H587" s="110">
        <v>0</v>
      </c>
      <c r="I587" s="110">
        <v>0</v>
      </c>
      <c r="J587" s="110">
        <v>0</v>
      </c>
      <c r="K587" s="110">
        <v>0</v>
      </c>
      <c r="L587" s="110">
        <v>0</v>
      </c>
    </row>
    <row r="588" spans="1:12" ht="15">
      <c r="A588" s="175"/>
      <c r="B588" s="182"/>
      <c r="C588" s="9" t="s">
        <v>186</v>
      </c>
      <c r="D588" s="108">
        <f t="shared" si="8"/>
        <v>0</v>
      </c>
      <c r="E588" s="106"/>
      <c r="F588" s="110">
        <v>0</v>
      </c>
      <c r="G588" s="110">
        <v>0</v>
      </c>
      <c r="H588" s="110">
        <v>0</v>
      </c>
      <c r="I588" s="110">
        <v>0</v>
      </c>
      <c r="J588" s="110">
        <v>0</v>
      </c>
      <c r="K588" s="110">
        <v>0</v>
      </c>
      <c r="L588" s="110">
        <v>0</v>
      </c>
    </row>
    <row r="589" spans="1:12" ht="15">
      <c r="A589" s="176"/>
      <c r="B589" s="183"/>
      <c r="C589" s="9" t="s">
        <v>187</v>
      </c>
      <c r="D589" s="108">
        <f t="shared" si="8"/>
        <v>0</v>
      </c>
      <c r="E589" s="106"/>
      <c r="F589" s="110">
        <v>0</v>
      </c>
      <c r="G589" s="110">
        <v>0</v>
      </c>
      <c r="H589" s="110">
        <v>0</v>
      </c>
      <c r="I589" s="110">
        <v>0</v>
      </c>
      <c r="J589" s="110">
        <v>0</v>
      </c>
      <c r="K589" s="110">
        <v>0</v>
      </c>
      <c r="L589" s="110">
        <v>0</v>
      </c>
    </row>
    <row r="591" ht="15">
      <c r="B591" s="109"/>
    </row>
    <row r="592" spans="1:4" ht="15">
      <c r="A592" s="184" t="s">
        <v>198</v>
      </c>
      <c r="B592" s="180" t="s">
        <v>189</v>
      </c>
      <c r="C592" s="111" t="s">
        <v>186</v>
      </c>
      <c r="D592" s="112">
        <f>D8+D28+D48</f>
        <v>2985</v>
      </c>
    </row>
    <row r="593" spans="1:4" ht="15">
      <c r="A593" s="184"/>
      <c r="B593" s="180"/>
      <c r="C593" s="111" t="s">
        <v>187</v>
      </c>
      <c r="D593" s="112">
        <f>D9+D29+D49</f>
        <v>2680</v>
      </c>
    </row>
    <row r="594" spans="1:14" ht="15">
      <c r="A594" s="184"/>
      <c r="B594" s="180" t="s">
        <v>188</v>
      </c>
      <c r="C594" s="111" t="s">
        <v>186</v>
      </c>
      <c r="D594" s="112">
        <f>D13+D33+D53</f>
        <v>2480</v>
      </c>
      <c r="N594" s="117"/>
    </row>
    <row r="595" spans="1:15" ht="15">
      <c r="A595" s="184"/>
      <c r="B595" s="180"/>
      <c r="C595" s="111" t="s">
        <v>187</v>
      </c>
      <c r="D595" s="112">
        <f>D14+D34+D54</f>
        <v>3249</v>
      </c>
      <c r="N595" s="117"/>
      <c r="O595" s="117"/>
    </row>
    <row r="596" spans="14:15" ht="15">
      <c r="N596" s="117"/>
      <c r="O596" s="117"/>
    </row>
    <row r="597" spans="1:15" ht="15">
      <c r="A597" s="184" t="s">
        <v>199</v>
      </c>
      <c r="B597" s="180" t="s">
        <v>189</v>
      </c>
      <c r="C597" s="111" t="s">
        <v>186</v>
      </c>
      <c r="D597" s="112">
        <f>D68+D83+D98+D118+D138+D158+D178</f>
        <v>1678</v>
      </c>
      <c r="N597" s="117"/>
      <c r="O597" s="117"/>
    </row>
    <row r="598" spans="1:15" ht="15">
      <c r="A598" s="184"/>
      <c r="B598" s="180"/>
      <c r="C598" s="111" t="s">
        <v>187</v>
      </c>
      <c r="D598" s="112">
        <f>D69+D84+D99+D119+D139+D159+D179</f>
        <v>3979</v>
      </c>
      <c r="O598" s="117"/>
    </row>
    <row r="599" spans="1:4" ht="15">
      <c r="A599" s="184"/>
      <c r="B599" s="180" t="s">
        <v>188</v>
      </c>
      <c r="C599" s="111" t="s">
        <v>186</v>
      </c>
      <c r="D599" s="112">
        <f>D68+D83+D103+D123+D143+D163+D183</f>
        <v>1576</v>
      </c>
    </row>
    <row r="600" spans="1:4" ht="15">
      <c r="A600" s="184"/>
      <c r="B600" s="180"/>
      <c r="C600" s="111" t="s">
        <v>187</v>
      </c>
      <c r="D600" s="112">
        <f>D69+D84+D104+D124+D144+D164+D184</f>
        <v>3911</v>
      </c>
    </row>
    <row r="601" spans="1:12" s="2" customFormat="1" ht="15">
      <c r="A601" s="109"/>
      <c r="B601" s="113"/>
      <c r="C601" s="114"/>
      <c r="D601" s="115"/>
      <c r="E601" s="104"/>
      <c r="F601" s="104"/>
      <c r="G601" s="104"/>
      <c r="H601" s="104"/>
      <c r="I601" s="104"/>
      <c r="J601" s="104"/>
      <c r="K601" s="104"/>
      <c r="L601" s="104"/>
    </row>
    <row r="602" spans="1:12" s="2" customFormat="1" ht="15">
      <c r="A602" s="184" t="s">
        <v>201</v>
      </c>
      <c r="B602" s="180" t="s">
        <v>189</v>
      </c>
      <c r="C602" s="111" t="s">
        <v>186</v>
      </c>
      <c r="D602" s="112">
        <f>D198+D218+D243</f>
        <v>516</v>
      </c>
      <c r="E602" s="104"/>
      <c r="F602" s="104"/>
      <c r="G602" s="104"/>
      <c r="H602" s="104"/>
      <c r="I602" s="104"/>
      <c r="J602" s="104"/>
      <c r="K602" s="104"/>
      <c r="L602" s="104"/>
    </row>
    <row r="603" spans="1:12" s="2" customFormat="1" ht="15">
      <c r="A603" s="184"/>
      <c r="B603" s="180"/>
      <c r="C603" s="111" t="s">
        <v>187</v>
      </c>
      <c r="D603" s="112">
        <f>D199+D219+D244</f>
        <v>175</v>
      </c>
      <c r="E603" s="104"/>
      <c r="F603" s="104"/>
      <c r="G603" s="104"/>
      <c r="H603" s="104"/>
      <c r="I603" s="104"/>
      <c r="J603" s="104"/>
      <c r="K603" s="104"/>
      <c r="L603" s="104"/>
    </row>
    <row r="604" spans="1:12" s="2" customFormat="1" ht="15">
      <c r="A604" s="184"/>
      <c r="B604" s="180" t="s">
        <v>188</v>
      </c>
      <c r="C604" s="111" t="s">
        <v>186</v>
      </c>
      <c r="D604" s="112">
        <f>D203+D218+D243</f>
        <v>443</v>
      </c>
      <c r="E604" s="104"/>
      <c r="F604" s="104"/>
      <c r="G604" s="104"/>
      <c r="H604" s="104"/>
      <c r="I604" s="104"/>
      <c r="J604" s="104"/>
      <c r="K604" s="104"/>
      <c r="L604" s="104"/>
    </row>
    <row r="605" spans="1:12" s="2" customFormat="1" ht="15">
      <c r="A605" s="184"/>
      <c r="B605" s="180"/>
      <c r="C605" s="111" t="s">
        <v>187</v>
      </c>
      <c r="D605" s="112">
        <f>D204+D219+D244</f>
        <v>286</v>
      </c>
      <c r="E605" s="104"/>
      <c r="F605" s="104"/>
      <c r="G605" s="104"/>
      <c r="H605" s="104"/>
      <c r="I605" s="104"/>
      <c r="J605" s="104"/>
      <c r="K605" s="104"/>
      <c r="L605" s="104"/>
    </row>
    <row r="607" spans="1:4" ht="15">
      <c r="A607" s="184" t="s">
        <v>200</v>
      </c>
      <c r="B607" s="180" t="s">
        <v>189</v>
      </c>
      <c r="C607" s="111" t="s">
        <v>186</v>
      </c>
      <c r="D607" s="112">
        <f>D323+D338+D353+D368+D383+D398+D413</f>
        <v>44</v>
      </c>
    </row>
    <row r="608" spans="1:4" ht="15">
      <c r="A608" s="184"/>
      <c r="B608" s="180"/>
      <c r="C608" s="111" t="s">
        <v>187</v>
      </c>
      <c r="D608" s="112">
        <f>D324+D339+D354+D369+D384+D399+D414</f>
        <v>1545</v>
      </c>
    </row>
    <row r="609" spans="1:4" ht="15">
      <c r="A609" s="184"/>
      <c r="B609" s="180" t="s">
        <v>188</v>
      </c>
      <c r="C609" s="111" t="s">
        <v>186</v>
      </c>
      <c r="D609" s="112">
        <f>D323+D338+D353+D368+D383+D398+D413</f>
        <v>44</v>
      </c>
    </row>
    <row r="610" spans="1:4" ht="15">
      <c r="A610" s="184"/>
      <c r="B610" s="180"/>
      <c r="C610" s="111" t="s">
        <v>187</v>
      </c>
      <c r="D610" s="112">
        <f>D324+D339+D354+D369+D384+D399+D414</f>
        <v>1545</v>
      </c>
    </row>
    <row r="612" spans="1:4" ht="15">
      <c r="A612" s="184" t="s">
        <v>202</v>
      </c>
      <c r="B612" s="180" t="s">
        <v>189</v>
      </c>
      <c r="C612" s="111" t="s">
        <v>186</v>
      </c>
      <c r="D612" s="112">
        <f>D253+D263+D278+D293+D308+D463+D483+D503+D563+D578</f>
        <v>95</v>
      </c>
    </row>
    <row r="613" spans="1:4" ht="15">
      <c r="A613" s="184"/>
      <c r="B613" s="180"/>
      <c r="C613" s="111" t="s">
        <v>187</v>
      </c>
      <c r="D613" s="112">
        <f>D254+D264+D279+D294+D309+D464+D484+D504+D564+D579</f>
        <v>182</v>
      </c>
    </row>
    <row r="614" spans="1:4" ht="15">
      <c r="A614" s="184"/>
      <c r="B614" s="180" t="s">
        <v>188</v>
      </c>
      <c r="C614" s="111" t="s">
        <v>186</v>
      </c>
      <c r="D614" s="112">
        <f>D258+D263+D278+D293+D308+D468+D488+D508+D563+D578</f>
        <v>94</v>
      </c>
    </row>
    <row r="615" spans="1:4" ht="15">
      <c r="A615" s="184"/>
      <c r="B615" s="180"/>
      <c r="C615" s="111" t="s">
        <v>187</v>
      </c>
      <c r="D615" s="112">
        <f>D259+D264+D279+D294+D309+D469+D489+D509+D564+D579</f>
        <v>174</v>
      </c>
    </row>
    <row r="617" spans="1:4" ht="15" customHeight="1">
      <c r="A617" s="184" t="s">
        <v>1</v>
      </c>
      <c r="B617" s="180" t="s">
        <v>189</v>
      </c>
      <c r="C617" s="111" t="s">
        <v>186</v>
      </c>
      <c r="D617" s="112">
        <f>SUM(D592+D597+D602+D607+D612)</f>
        <v>5318</v>
      </c>
    </row>
    <row r="618" spans="1:4" ht="15">
      <c r="A618" s="184"/>
      <c r="B618" s="180"/>
      <c r="C618" s="111" t="s">
        <v>187</v>
      </c>
      <c r="D618" s="112">
        <f>SUM(D593+D598+D603+D608+D613)</f>
        <v>8561</v>
      </c>
    </row>
    <row r="619" spans="1:4" ht="15">
      <c r="A619" s="184"/>
      <c r="B619" s="180" t="s">
        <v>188</v>
      </c>
      <c r="C619" s="111" t="s">
        <v>186</v>
      </c>
      <c r="D619" s="112">
        <f>SUM(D594+D599+D604+D609+D614)</f>
        <v>4637</v>
      </c>
    </row>
    <row r="620" spans="1:4" ht="15">
      <c r="A620" s="184"/>
      <c r="B620" s="180"/>
      <c r="C620" s="111" t="s">
        <v>187</v>
      </c>
      <c r="D620" s="112">
        <f>SUM(D595+D600+D605+D610+D615)</f>
        <v>9165</v>
      </c>
    </row>
    <row r="621" spans="1:4" ht="15" hidden="1">
      <c r="A621" s="185" t="s">
        <v>204</v>
      </c>
      <c r="B621" s="185"/>
      <c r="C621" s="185"/>
      <c r="D621" s="185"/>
    </row>
    <row r="622" ht="15" customHeight="1"/>
    <row r="624" ht="15" customHeight="1">
      <c r="D624" s="106"/>
    </row>
    <row r="625" ht="15">
      <c r="D625" s="106"/>
    </row>
  </sheetData>
  <sheetProtection/>
  <mergeCells count="182">
    <mergeCell ref="B560:B564"/>
    <mergeCell ref="B565:B569"/>
    <mergeCell ref="B570:B574"/>
    <mergeCell ref="A540:A559"/>
    <mergeCell ref="B540:B544"/>
    <mergeCell ref="B545:B549"/>
    <mergeCell ref="B550:B554"/>
    <mergeCell ref="B555:B559"/>
    <mergeCell ref="A621:D621"/>
    <mergeCell ref="A617:A620"/>
    <mergeCell ref="A612:A615"/>
    <mergeCell ref="A607:A610"/>
    <mergeCell ref="A602:A605"/>
    <mergeCell ref="A597:A600"/>
    <mergeCell ref="B617:B618"/>
    <mergeCell ref="B619:B620"/>
    <mergeCell ref="B612:B613"/>
    <mergeCell ref="B614:B615"/>
    <mergeCell ref="B597:B598"/>
    <mergeCell ref="B599:B600"/>
    <mergeCell ref="B607:B608"/>
    <mergeCell ref="B609:B610"/>
    <mergeCell ref="B602:B603"/>
    <mergeCell ref="B604:B605"/>
    <mergeCell ref="A575:A589"/>
    <mergeCell ref="A520:A539"/>
    <mergeCell ref="B535:B539"/>
    <mergeCell ref="B592:B593"/>
    <mergeCell ref="B594:B595"/>
    <mergeCell ref="B580:B584"/>
    <mergeCell ref="B585:B589"/>
    <mergeCell ref="B575:B579"/>
    <mergeCell ref="A592:A595"/>
    <mergeCell ref="A560:A57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305:A319"/>
    <mergeCell ref="A290:A304"/>
    <mergeCell ref="A275:A289"/>
    <mergeCell ref="A260:A274"/>
    <mergeCell ref="A250:A259"/>
    <mergeCell ref="A240:A249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175:A194"/>
    <mergeCell ref="A155:A174"/>
    <mergeCell ref="A135:A154"/>
    <mergeCell ref="A115:A134"/>
    <mergeCell ref="A95:A114"/>
    <mergeCell ref="A80:A94"/>
    <mergeCell ref="B410:B414"/>
    <mergeCell ref="B415:B419"/>
    <mergeCell ref="B420:B424"/>
    <mergeCell ref="B425:B429"/>
    <mergeCell ref="B430:B434"/>
    <mergeCell ref="B435:B439"/>
    <mergeCell ref="B380:B384"/>
    <mergeCell ref="B385:B389"/>
    <mergeCell ref="B390:B394"/>
    <mergeCell ref="B395:B399"/>
    <mergeCell ref="B400:B404"/>
    <mergeCell ref="B405:B409"/>
    <mergeCell ref="B365:B369"/>
    <mergeCell ref="B370:B374"/>
    <mergeCell ref="B375:B379"/>
    <mergeCell ref="B335:B339"/>
    <mergeCell ref="B340:B344"/>
    <mergeCell ref="B345:B34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495:B499"/>
    <mergeCell ref="B500:B504"/>
    <mergeCell ref="B505:B509"/>
    <mergeCell ref="B510:B514"/>
    <mergeCell ref="B515:B519"/>
    <mergeCell ref="B480:B484"/>
    <mergeCell ref="B485:B489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75:B79"/>
    <mergeCell ref="B80:B84"/>
    <mergeCell ref="B85:B89"/>
    <mergeCell ref="B90:B94"/>
    <mergeCell ref="B95:B99"/>
    <mergeCell ref="B100:B104"/>
    <mergeCell ref="B45:B49"/>
    <mergeCell ref="B50:B54"/>
    <mergeCell ref="B55:B59"/>
    <mergeCell ref="B60:B64"/>
    <mergeCell ref="B65:B69"/>
    <mergeCell ref="B70:B7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F1:L1"/>
    <mergeCell ref="L2:L4"/>
    <mergeCell ref="B5:B9"/>
    <mergeCell ref="B20:B24"/>
    <mergeCell ref="B15:B19"/>
    <mergeCell ref="B10:B14"/>
    <mergeCell ref="A1:D2"/>
    <mergeCell ref="A4:C4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123" customWidth="1"/>
    <col min="2" max="5" width="12.7109375" style="123" customWidth="1"/>
  </cols>
  <sheetData>
    <row r="1" spans="1:5" s="2" customFormat="1" ht="15" customHeight="1">
      <c r="A1" s="167" t="s">
        <v>1007</v>
      </c>
      <c r="B1" s="167"/>
      <c r="C1" s="167"/>
      <c r="D1" s="167"/>
      <c r="E1" s="167"/>
    </row>
    <row r="2" spans="1:5" s="2" customFormat="1" ht="24" customHeight="1">
      <c r="A2" s="167"/>
      <c r="B2" s="167"/>
      <c r="C2" s="167"/>
      <c r="D2" s="167"/>
      <c r="E2" s="167"/>
    </row>
    <row r="3" spans="1:5" s="2" customFormat="1" ht="3" customHeight="1">
      <c r="A3" s="122"/>
      <c r="B3" s="122"/>
      <c r="C3" s="122"/>
      <c r="D3" s="122"/>
      <c r="E3" s="123"/>
    </row>
    <row r="4" spans="1:5" ht="15">
      <c r="A4" s="170" t="s">
        <v>0</v>
      </c>
      <c r="B4" s="160" t="s">
        <v>220</v>
      </c>
      <c r="C4" s="160"/>
      <c r="D4" s="160" t="s">
        <v>207</v>
      </c>
      <c r="E4" s="160"/>
    </row>
    <row r="5" spans="1:5" ht="30" customHeight="1">
      <c r="A5" s="170"/>
      <c r="B5" s="127" t="s">
        <v>219</v>
      </c>
      <c r="C5" s="127" t="s">
        <v>218</v>
      </c>
      <c r="D5" s="127" t="s">
        <v>219</v>
      </c>
      <c r="E5" s="127" t="s">
        <v>218</v>
      </c>
    </row>
    <row r="6" spans="1:5" ht="15">
      <c r="A6" s="170" t="s">
        <v>208</v>
      </c>
      <c r="B6" s="170"/>
      <c r="C6" s="170"/>
      <c r="D6" s="170"/>
      <c r="E6" s="170"/>
    </row>
    <row r="7" spans="1:5" ht="15">
      <c r="A7" s="124" t="s">
        <v>209</v>
      </c>
      <c r="B7" s="110">
        <f>'APZ 1'!D8</f>
        <v>1452</v>
      </c>
      <c r="C7" s="110">
        <f>'APZ 1'!D13</f>
        <v>1210</v>
      </c>
      <c r="D7" s="110">
        <f>'APZ 1'!D9</f>
        <v>1507</v>
      </c>
      <c r="E7" s="110">
        <f>'APZ 1'!D14</f>
        <v>1536</v>
      </c>
    </row>
    <row r="8" spans="1:5" ht="15">
      <c r="A8" s="124" t="s">
        <v>250</v>
      </c>
      <c r="B8" s="110">
        <f>'APZ 1'!D28+'APZ 1'!D48</f>
        <v>1533</v>
      </c>
      <c r="C8" s="110">
        <f>'APZ 1'!D33+'APZ 1'!D53</f>
        <v>1270</v>
      </c>
      <c r="D8" s="110">
        <f>'APZ 1'!D29+'APZ 1'!D49</f>
        <v>1173</v>
      </c>
      <c r="E8" s="110">
        <f>'APZ 1'!D34+'APZ 1'!D54</f>
        <v>1713</v>
      </c>
    </row>
    <row r="9" spans="1:5" s="2" customFormat="1" ht="15">
      <c r="A9" s="124" t="s">
        <v>252</v>
      </c>
      <c r="B9" s="110">
        <f>'APZ 1'!D98+'APZ 1'!D118</f>
        <v>406</v>
      </c>
      <c r="C9" s="110">
        <f>'APZ 1'!D103+'APZ 1'!D123</f>
        <v>345</v>
      </c>
      <c r="D9" s="110">
        <f>'APZ 1'!D99+'APZ 1'!D119</f>
        <v>651</v>
      </c>
      <c r="E9" s="110">
        <f>'APZ 1'!D104+'APZ 1'!D124</f>
        <v>620</v>
      </c>
    </row>
    <row r="10" spans="1:5" s="2" customFormat="1" ht="15">
      <c r="A10" s="124" t="s">
        <v>251</v>
      </c>
      <c r="B10" s="110">
        <f>'APZ 1'!D138+'APZ 1'!D158+'APZ 1'!D178</f>
        <v>1128</v>
      </c>
      <c r="C10" s="110">
        <f>'APZ 1'!D143+'APZ 1'!D163+'APZ 1'!D183</f>
        <v>1087</v>
      </c>
      <c r="D10" s="110">
        <f>'APZ 1'!D139+'APZ 1'!D159+'APZ 1'!D179</f>
        <v>3184</v>
      </c>
      <c r="E10" s="110">
        <f>'APZ 1'!D144+'APZ 1'!D164+'APZ 1'!D184</f>
        <v>3147</v>
      </c>
    </row>
    <row r="11" spans="1:5" ht="15">
      <c r="A11" s="124" t="s">
        <v>210</v>
      </c>
      <c r="B11" s="110">
        <f>'APZ 1'!D68</f>
        <v>144</v>
      </c>
      <c r="C11" s="110">
        <f>'APZ 1'!D68</f>
        <v>144</v>
      </c>
      <c r="D11" s="110">
        <f>'APZ 1'!D69</f>
        <v>144</v>
      </c>
      <c r="E11" s="110">
        <f>'APZ 1'!D69</f>
        <v>144</v>
      </c>
    </row>
    <row r="12" spans="1:5" ht="15">
      <c r="A12" s="124" t="s">
        <v>211</v>
      </c>
      <c r="B12" s="110">
        <f>'APZ 1'!D83</f>
        <v>0</v>
      </c>
      <c r="C12" s="110">
        <f>'APZ 1'!D83</f>
        <v>0</v>
      </c>
      <c r="D12" s="110">
        <f>'APZ 1'!D84</f>
        <v>0</v>
      </c>
      <c r="E12" s="110">
        <f>'APZ 1'!D84</f>
        <v>0</v>
      </c>
    </row>
    <row r="13" spans="1:5" ht="15">
      <c r="A13" s="124" t="s">
        <v>212</v>
      </c>
      <c r="B13" s="110">
        <f>'APZ 1'!D198</f>
        <v>461</v>
      </c>
      <c r="C13" s="110">
        <f>'APZ 1'!D203</f>
        <v>388</v>
      </c>
      <c r="D13" s="110">
        <f>'APZ 1'!D199</f>
        <v>157</v>
      </c>
      <c r="E13" s="110">
        <f>'APZ 1'!D204</f>
        <v>268</v>
      </c>
    </row>
    <row r="14" spans="1:5" ht="15">
      <c r="A14" s="124" t="s">
        <v>213</v>
      </c>
      <c r="B14" s="110">
        <f>'APZ 1'!D218</f>
        <v>10</v>
      </c>
      <c r="C14" s="110">
        <f>'APZ 1'!D218</f>
        <v>10</v>
      </c>
      <c r="D14" s="110">
        <f>'APZ 1'!D219</f>
        <v>4</v>
      </c>
      <c r="E14" s="110">
        <f>'APZ 1'!D219</f>
        <v>4</v>
      </c>
    </row>
    <row r="15" spans="1:5" ht="15">
      <c r="A15" s="124" t="s">
        <v>253</v>
      </c>
      <c r="B15" s="110">
        <f>'APZ 1'!D243+'APZ 1'!D253+'APZ 1'!D263+'APZ 1'!D278+'APZ 1'!D293+'APZ 1'!D308+'APZ 1'!D463+'APZ 1'!D483+'APZ 1'!D503+'APZ 1'!D563+'APZ 1'!D578</f>
        <v>140</v>
      </c>
      <c r="C15" s="110">
        <f>'APZ 1'!D243+'APZ 1'!D258+'APZ 1'!D263+'APZ 1'!D278+'APZ 1'!D293+'APZ 1'!D308+'APZ 1'!D468+'APZ 1'!D488+'APZ 1'!D508+'APZ 1'!D563+'APZ 1'!D578</f>
        <v>139</v>
      </c>
      <c r="D15" s="110">
        <f>'APZ 1'!D244+'APZ 1'!D254+'APZ 1'!D264+'APZ 1'!D279+'APZ 1'!D294+'APZ 1'!D309+'APZ 1'!D464+'APZ 1'!D484+'APZ 1'!D504+'APZ 1'!D564+'APZ 1'!D579</f>
        <v>196</v>
      </c>
      <c r="E15" s="110">
        <f>'APZ 1'!D244+'APZ 1'!D259+'APZ 1'!D264+'APZ 1'!D279+'APZ 1'!D294+'APZ 1'!D309+'APZ 1'!D469+'APZ 1'!D489+'APZ 1'!D509+'APZ 1'!D564+'APZ 1'!D579</f>
        <v>188</v>
      </c>
    </row>
    <row r="16" spans="1:5" ht="15">
      <c r="A16" s="170" t="s">
        <v>214</v>
      </c>
      <c r="B16" s="170"/>
      <c r="C16" s="170"/>
      <c r="D16" s="170"/>
      <c r="E16" s="170"/>
    </row>
    <row r="17" spans="1:5" s="2" customFormat="1" ht="15">
      <c r="A17" s="124" t="s">
        <v>216</v>
      </c>
      <c r="B17" s="110">
        <f>'APZ 1'!D368</f>
        <v>0</v>
      </c>
      <c r="C17" s="110">
        <f>'APZ 1'!D368</f>
        <v>0</v>
      </c>
      <c r="D17" s="110">
        <f>'APZ 1'!D369</f>
        <v>0</v>
      </c>
      <c r="E17" s="110">
        <f>'APZ 1'!D369</f>
        <v>0</v>
      </c>
    </row>
    <row r="18" spans="1:5" s="2" customFormat="1" ht="15">
      <c r="A18" s="124" t="s">
        <v>254</v>
      </c>
      <c r="B18" s="110">
        <f>'APZ 1'!D383+'APZ 1'!D398+'APZ 1'!D413</f>
        <v>0</v>
      </c>
      <c r="C18" s="110">
        <f>'APZ 1'!D383+'APZ 1'!D398+'APZ 1'!D413</f>
        <v>0</v>
      </c>
      <c r="D18" s="110">
        <f>'APZ 1'!D384+'APZ 1'!D399+'APZ 1'!D414</f>
        <v>632</v>
      </c>
      <c r="E18" s="110">
        <f>'APZ 1'!D384+'APZ 1'!D399+'APZ 1'!D414</f>
        <v>632</v>
      </c>
    </row>
    <row r="19" spans="1:7" ht="15">
      <c r="A19" s="124" t="s">
        <v>215</v>
      </c>
      <c r="B19" s="110">
        <f>'APZ 1'!D323</f>
        <v>0</v>
      </c>
      <c r="C19" s="110">
        <f>'APZ 1'!D323</f>
        <v>0</v>
      </c>
      <c r="D19" s="110">
        <f>'APZ 1'!D324</f>
        <v>202</v>
      </c>
      <c r="E19" s="110">
        <f>'APZ 1'!D324</f>
        <v>202</v>
      </c>
      <c r="G19" s="117"/>
    </row>
    <row r="20" spans="1:5" ht="15">
      <c r="A20" s="124" t="s">
        <v>255</v>
      </c>
      <c r="B20" s="110">
        <f>'APZ 1'!D338+'APZ 1'!D353</f>
        <v>44</v>
      </c>
      <c r="C20" s="110">
        <f>'APZ 1'!D338+'APZ 1'!D353</f>
        <v>44</v>
      </c>
      <c r="D20" s="110">
        <f>'APZ 1'!D339+'APZ 1'!D354</f>
        <v>711</v>
      </c>
      <c r="E20" s="110">
        <f>'APZ 1'!D339+'APZ 1'!D354</f>
        <v>711</v>
      </c>
    </row>
    <row r="21" spans="1:5" ht="15">
      <c r="A21" s="125" t="s">
        <v>217</v>
      </c>
      <c r="B21" s="126">
        <f>SUM(B7:B15,B17:B20)</f>
        <v>5318</v>
      </c>
      <c r="C21" s="126">
        <f>SUM(C7:C15,C17:C20)</f>
        <v>4637</v>
      </c>
      <c r="D21" s="126">
        <f>SUM(D7:D15,D17:D20)</f>
        <v>8561</v>
      </c>
      <c r="E21" s="126">
        <f>SUM(E7:E15,E17:E20)</f>
        <v>9165</v>
      </c>
    </row>
  </sheetData>
  <sheetProtection/>
  <mergeCells count="6">
    <mergeCell ref="A16:E16"/>
    <mergeCell ref="A1:E2"/>
    <mergeCell ref="A4:A5"/>
    <mergeCell ref="B4:C4"/>
    <mergeCell ref="D4:E4"/>
    <mergeCell ref="A6:E6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15.7109375" style="0" customWidth="1"/>
    <col min="5" max="8" width="10.7109375" style="0" customWidth="1"/>
  </cols>
  <sheetData>
    <row r="1" spans="1:8" ht="36" customHeight="1">
      <c r="A1" s="186" t="s">
        <v>1008</v>
      </c>
      <c r="B1" s="186"/>
      <c r="C1" s="186"/>
      <c r="D1" s="186"/>
      <c r="E1" s="186"/>
      <c r="F1" s="186"/>
      <c r="G1" s="186"/>
      <c r="H1" s="186"/>
    </row>
    <row r="2" spans="1:8" ht="3" customHeight="1">
      <c r="A2" s="130"/>
      <c r="B2" s="131"/>
      <c r="C2" s="130"/>
      <c r="D2" s="130"/>
      <c r="E2" s="130"/>
      <c r="F2" s="130"/>
      <c r="G2" s="130"/>
      <c r="H2" s="130"/>
    </row>
    <row r="3" spans="1:8" ht="30" customHeight="1">
      <c r="A3" s="129" t="s">
        <v>256</v>
      </c>
      <c r="B3" s="129" t="s">
        <v>257</v>
      </c>
      <c r="C3" s="129" t="s">
        <v>11</v>
      </c>
      <c r="D3" s="129" t="s">
        <v>258</v>
      </c>
      <c r="E3" s="129" t="s">
        <v>259</v>
      </c>
      <c r="F3" s="129" t="s">
        <v>260</v>
      </c>
      <c r="G3" s="129" t="s">
        <v>261</v>
      </c>
      <c r="H3" s="129" t="s">
        <v>262</v>
      </c>
    </row>
    <row r="4" spans="1:8" ht="15">
      <c r="A4" s="132" t="s">
        <v>263</v>
      </c>
      <c r="B4" s="133" t="s">
        <v>264</v>
      </c>
      <c r="C4" s="132" t="s">
        <v>3</v>
      </c>
      <c r="D4" s="132" t="s">
        <v>265</v>
      </c>
      <c r="E4" s="134">
        <v>33</v>
      </c>
      <c r="F4" s="134">
        <v>33</v>
      </c>
      <c r="G4" s="134">
        <v>277</v>
      </c>
      <c r="H4" s="135">
        <f aca="true" t="shared" si="0" ref="H4:H67">F4/G4*100</f>
        <v>11.913357400722022</v>
      </c>
    </row>
    <row r="5" spans="1:8" ht="15">
      <c r="A5" s="132" t="s">
        <v>266</v>
      </c>
      <c r="B5" s="133" t="s">
        <v>267</v>
      </c>
      <c r="C5" s="132" t="s">
        <v>3</v>
      </c>
      <c r="D5" s="132" t="s">
        <v>265</v>
      </c>
      <c r="E5" s="134">
        <v>230</v>
      </c>
      <c r="F5" s="134">
        <v>217</v>
      </c>
      <c r="G5" s="134">
        <v>2429</v>
      </c>
      <c r="H5" s="135">
        <f t="shared" si="0"/>
        <v>8.93371757925072</v>
      </c>
    </row>
    <row r="6" spans="1:8" ht="15">
      <c r="A6" s="132" t="s">
        <v>268</v>
      </c>
      <c r="B6" s="133" t="s">
        <v>269</v>
      </c>
      <c r="C6" s="132" t="s">
        <v>3</v>
      </c>
      <c r="D6" s="132" t="s">
        <v>265</v>
      </c>
      <c r="E6" s="134">
        <v>10</v>
      </c>
      <c r="F6" s="134">
        <v>10</v>
      </c>
      <c r="G6" s="134">
        <v>198</v>
      </c>
      <c r="H6" s="135">
        <f t="shared" si="0"/>
        <v>5.05050505050505</v>
      </c>
    </row>
    <row r="7" spans="1:8" ht="15">
      <c r="A7" s="132" t="s">
        <v>270</v>
      </c>
      <c r="B7" s="133" t="s">
        <v>271</v>
      </c>
      <c r="C7" s="132" t="s">
        <v>3</v>
      </c>
      <c r="D7" s="132" t="s">
        <v>265</v>
      </c>
      <c r="E7" s="134">
        <v>325</v>
      </c>
      <c r="F7" s="134">
        <v>306</v>
      </c>
      <c r="G7" s="134">
        <v>3519</v>
      </c>
      <c r="H7" s="135">
        <f t="shared" si="0"/>
        <v>8.695652173913043</v>
      </c>
    </row>
    <row r="8" spans="1:8" ht="15">
      <c r="A8" s="132" t="s">
        <v>3</v>
      </c>
      <c r="B8" s="133" t="s">
        <v>272</v>
      </c>
      <c r="C8" s="132" t="s">
        <v>3</v>
      </c>
      <c r="D8" s="132" t="s">
        <v>265</v>
      </c>
      <c r="E8" s="134">
        <v>2781</v>
      </c>
      <c r="F8" s="134">
        <v>2589</v>
      </c>
      <c r="G8" s="134">
        <v>31858</v>
      </c>
      <c r="H8" s="135">
        <f t="shared" si="0"/>
        <v>8.126687174336118</v>
      </c>
    </row>
    <row r="9" spans="1:8" ht="15">
      <c r="A9" s="132" t="s">
        <v>273</v>
      </c>
      <c r="B9" s="133" t="s">
        <v>274</v>
      </c>
      <c r="C9" s="132" t="s">
        <v>3</v>
      </c>
      <c r="D9" s="132" t="s">
        <v>265</v>
      </c>
      <c r="E9" s="134">
        <v>25</v>
      </c>
      <c r="F9" s="134">
        <v>23</v>
      </c>
      <c r="G9" s="134">
        <v>437</v>
      </c>
      <c r="H9" s="135">
        <f t="shared" si="0"/>
        <v>5.263157894736842</v>
      </c>
    </row>
    <row r="10" spans="1:8" ht="15">
      <c r="A10" s="132" t="s">
        <v>275</v>
      </c>
      <c r="B10" s="133" t="s">
        <v>276</v>
      </c>
      <c r="C10" s="132" t="s">
        <v>3</v>
      </c>
      <c r="D10" s="132" t="s">
        <v>265</v>
      </c>
      <c r="E10" s="134">
        <v>15</v>
      </c>
      <c r="F10" s="134">
        <v>12</v>
      </c>
      <c r="G10" s="134">
        <v>297</v>
      </c>
      <c r="H10" s="135">
        <f t="shared" si="0"/>
        <v>4.040404040404041</v>
      </c>
    </row>
    <row r="11" spans="1:8" ht="15">
      <c r="A11" s="132" t="s">
        <v>277</v>
      </c>
      <c r="B11" s="133" t="s">
        <v>278</v>
      </c>
      <c r="C11" s="132" t="s">
        <v>3</v>
      </c>
      <c r="D11" s="132" t="s">
        <v>265</v>
      </c>
      <c r="E11" s="134">
        <v>15</v>
      </c>
      <c r="F11" s="134">
        <v>15</v>
      </c>
      <c r="G11" s="134">
        <v>385</v>
      </c>
      <c r="H11" s="135">
        <f t="shared" si="0"/>
        <v>3.896103896103896</v>
      </c>
    </row>
    <row r="12" spans="1:8" ht="15">
      <c r="A12" s="132" t="s">
        <v>279</v>
      </c>
      <c r="B12" s="133" t="s">
        <v>280</v>
      </c>
      <c r="C12" s="132" t="s">
        <v>3</v>
      </c>
      <c r="D12" s="132" t="s">
        <v>281</v>
      </c>
      <c r="E12" s="134">
        <v>62</v>
      </c>
      <c r="F12" s="134">
        <v>60</v>
      </c>
      <c r="G12" s="134">
        <v>794</v>
      </c>
      <c r="H12" s="135">
        <f t="shared" si="0"/>
        <v>7.5566750629722925</v>
      </c>
    </row>
    <row r="13" spans="1:8" ht="15">
      <c r="A13" s="132" t="s">
        <v>282</v>
      </c>
      <c r="B13" s="133" t="s">
        <v>283</v>
      </c>
      <c r="C13" s="132" t="s">
        <v>3</v>
      </c>
      <c r="D13" s="132" t="s">
        <v>284</v>
      </c>
      <c r="E13" s="134">
        <v>73</v>
      </c>
      <c r="F13" s="134">
        <v>73</v>
      </c>
      <c r="G13" s="134">
        <v>1216</v>
      </c>
      <c r="H13" s="135">
        <f t="shared" si="0"/>
        <v>6.003289473684211</v>
      </c>
    </row>
    <row r="14" spans="1:8" ht="15">
      <c r="A14" s="132" t="s">
        <v>285</v>
      </c>
      <c r="B14" s="133" t="s">
        <v>286</v>
      </c>
      <c r="C14" s="132" t="s">
        <v>3</v>
      </c>
      <c r="D14" s="132" t="s">
        <v>284</v>
      </c>
      <c r="E14" s="134">
        <v>3</v>
      </c>
      <c r="F14" s="134">
        <v>3</v>
      </c>
      <c r="G14" s="134">
        <v>68</v>
      </c>
      <c r="H14" s="135">
        <f t="shared" si="0"/>
        <v>4.411764705882353</v>
      </c>
    </row>
    <row r="15" spans="1:8" ht="15">
      <c r="A15" s="132" t="s">
        <v>287</v>
      </c>
      <c r="B15" s="133" t="s">
        <v>288</v>
      </c>
      <c r="C15" s="132" t="s">
        <v>3</v>
      </c>
      <c r="D15" s="132" t="s">
        <v>265</v>
      </c>
      <c r="E15" s="134">
        <v>20</v>
      </c>
      <c r="F15" s="134">
        <v>20</v>
      </c>
      <c r="G15" s="134">
        <v>263</v>
      </c>
      <c r="H15" s="135">
        <f t="shared" si="0"/>
        <v>7.604562737642586</v>
      </c>
    </row>
    <row r="16" spans="1:8" ht="15">
      <c r="A16" s="132" t="s">
        <v>289</v>
      </c>
      <c r="B16" s="133" t="s">
        <v>290</v>
      </c>
      <c r="C16" s="132" t="s">
        <v>3</v>
      </c>
      <c r="D16" s="132" t="s">
        <v>265</v>
      </c>
      <c r="E16" s="134">
        <v>31</v>
      </c>
      <c r="F16" s="134">
        <v>29</v>
      </c>
      <c r="G16" s="134">
        <v>334</v>
      </c>
      <c r="H16" s="135">
        <f t="shared" si="0"/>
        <v>8.682634730538922</v>
      </c>
    </row>
    <row r="17" spans="1:8" ht="15">
      <c r="A17" s="132" t="s">
        <v>291</v>
      </c>
      <c r="B17" s="133" t="s">
        <v>292</v>
      </c>
      <c r="C17" s="132" t="s">
        <v>3</v>
      </c>
      <c r="D17" s="132" t="s">
        <v>265</v>
      </c>
      <c r="E17" s="134">
        <v>12</v>
      </c>
      <c r="F17" s="134">
        <v>11</v>
      </c>
      <c r="G17" s="134">
        <v>250</v>
      </c>
      <c r="H17" s="135">
        <f t="shared" si="0"/>
        <v>4.3999999999999995</v>
      </c>
    </row>
    <row r="18" spans="1:8" ht="15">
      <c r="A18" s="132" t="s">
        <v>293</v>
      </c>
      <c r="B18" s="133" t="s">
        <v>294</v>
      </c>
      <c r="C18" s="132" t="s">
        <v>3</v>
      </c>
      <c r="D18" s="132" t="s">
        <v>281</v>
      </c>
      <c r="E18" s="134">
        <v>26</v>
      </c>
      <c r="F18" s="134">
        <v>26</v>
      </c>
      <c r="G18" s="134">
        <v>540</v>
      </c>
      <c r="H18" s="135">
        <f t="shared" si="0"/>
        <v>4.814814814814815</v>
      </c>
    </row>
    <row r="19" spans="1:8" ht="15">
      <c r="A19" s="132" t="s">
        <v>295</v>
      </c>
      <c r="B19" s="133" t="s">
        <v>296</v>
      </c>
      <c r="C19" s="132" t="s">
        <v>3</v>
      </c>
      <c r="D19" s="132" t="s">
        <v>265</v>
      </c>
      <c r="E19" s="134">
        <v>17</v>
      </c>
      <c r="F19" s="134">
        <v>17</v>
      </c>
      <c r="G19" s="134">
        <v>202</v>
      </c>
      <c r="H19" s="135">
        <f t="shared" si="0"/>
        <v>8.415841584158416</v>
      </c>
    </row>
    <row r="20" spans="1:8" ht="15">
      <c r="A20" s="132" t="s">
        <v>297</v>
      </c>
      <c r="B20" s="133" t="s">
        <v>298</v>
      </c>
      <c r="C20" s="132" t="s">
        <v>3</v>
      </c>
      <c r="D20" s="132" t="s">
        <v>265</v>
      </c>
      <c r="E20" s="134">
        <v>53</v>
      </c>
      <c r="F20" s="134">
        <v>53</v>
      </c>
      <c r="G20" s="134">
        <v>550</v>
      </c>
      <c r="H20" s="135">
        <f t="shared" si="0"/>
        <v>9.636363636363637</v>
      </c>
    </row>
    <row r="21" spans="1:8" ht="15">
      <c r="A21" s="132" t="s">
        <v>299</v>
      </c>
      <c r="B21" s="133" t="s">
        <v>300</v>
      </c>
      <c r="C21" s="132" t="s">
        <v>3</v>
      </c>
      <c r="D21" s="132" t="s">
        <v>281</v>
      </c>
      <c r="E21" s="134">
        <v>64</v>
      </c>
      <c r="F21" s="134">
        <v>63</v>
      </c>
      <c r="G21" s="134">
        <v>903</v>
      </c>
      <c r="H21" s="135">
        <f t="shared" si="0"/>
        <v>6.976744186046512</v>
      </c>
    </row>
    <row r="22" spans="1:8" ht="15">
      <c r="A22" s="132" t="s">
        <v>301</v>
      </c>
      <c r="B22" s="133" t="s">
        <v>302</v>
      </c>
      <c r="C22" s="132" t="s">
        <v>3</v>
      </c>
      <c r="D22" s="132" t="s">
        <v>265</v>
      </c>
      <c r="E22" s="134">
        <v>18</v>
      </c>
      <c r="F22" s="134">
        <v>18</v>
      </c>
      <c r="G22" s="134">
        <v>207</v>
      </c>
      <c r="H22" s="135">
        <f t="shared" si="0"/>
        <v>8.695652173913043</v>
      </c>
    </row>
    <row r="23" spans="1:8" ht="15">
      <c r="A23" s="132" t="s">
        <v>303</v>
      </c>
      <c r="B23" s="133" t="s">
        <v>304</v>
      </c>
      <c r="C23" s="132" t="s">
        <v>3</v>
      </c>
      <c r="D23" s="132" t="s">
        <v>265</v>
      </c>
      <c r="E23" s="134">
        <v>15</v>
      </c>
      <c r="F23" s="134">
        <v>14</v>
      </c>
      <c r="G23" s="134">
        <v>132</v>
      </c>
      <c r="H23" s="135">
        <f t="shared" si="0"/>
        <v>10.606060606060606</v>
      </c>
    </row>
    <row r="24" spans="1:8" ht="15">
      <c r="A24" s="132" t="s">
        <v>305</v>
      </c>
      <c r="B24" s="133" t="s">
        <v>306</v>
      </c>
      <c r="C24" s="132" t="s">
        <v>3</v>
      </c>
      <c r="D24" s="132" t="s">
        <v>265</v>
      </c>
      <c r="E24" s="134">
        <v>26</v>
      </c>
      <c r="F24" s="134">
        <v>26</v>
      </c>
      <c r="G24" s="134">
        <v>259</v>
      </c>
      <c r="H24" s="135">
        <f t="shared" si="0"/>
        <v>10.038610038610038</v>
      </c>
    </row>
    <row r="25" spans="1:8" ht="15">
      <c r="A25" s="132" t="s">
        <v>307</v>
      </c>
      <c r="B25" s="133" t="s">
        <v>308</v>
      </c>
      <c r="C25" s="132" t="s">
        <v>3</v>
      </c>
      <c r="D25" s="132" t="s">
        <v>265</v>
      </c>
      <c r="E25" s="134">
        <v>194</v>
      </c>
      <c r="F25" s="134">
        <v>187</v>
      </c>
      <c r="G25" s="134">
        <v>3489</v>
      </c>
      <c r="H25" s="135">
        <f t="shared" si="0"/>
        <v>5.359701920321009</v>
      </c>
    </row>
    <row r="26" spans="1:8" ht="15">
      <c r="A26" s="132" t="s">
        <v>309</v>
      </c>
      <c r="B26" s="133" t="s">
        <v>310</v>
      </c>
      <c r="C26" s="132" t="s">
        <v>3</v>
      </c>
      <c r="D26" s="132" t="s">
        <v>281</v>
      </c>
      <c r="E26" s="134">
        <v>31</v>
      </c>
      <c r="F26" s="134">
        <v>30</v>
      </c>
      <c r="G26" s="134">
        <v>407</v>
      </c>
      <c r="H26" s="135">
        <f t="shared" si="0"/>
        <v>7.371007371007371</v>
      </c>
    </row>
    <row r="27" spans="1:8" ht="15">
      <c r="A27" s="132" t="s">
        <v>311</v>
      </c>
      <c r="B27" s="133" t="s">
        <v>312</v>
      </c>
      <c r="C27" s="132" t="s">
        <v>3</v>
      </c>
      <c r="D27" s="132" t="s">
        <v>284</v>
      </c>
      <c r="E27" s="134">
        <v>226</v>
      </c>
      <c r="F27" s="134">
        <v>225</v>
      </c>
      <c r="G27" s="134">
        <v>2460</v>
      </c>
      <c r="H27" s="135">
        <f t="shared" si="0"/>
        <v>9.146341463414634</v>
      </c>
    </row>
    <row r="28" spans="1:8" ht="15">
      <c r="A28" s="132" t="s">
        <v>313</v>
      </c>
      <c r="B28" s="133" t="s">
        <v>314</v>
      </c>
      <c r="C28" s="132" t="s">
        <v>3</v>
      </c>
      <c r="D28" s="132" t="s">
        <v>265</v>
      </c>
      <c r="E28" s="134">
        <v>12</v>
      </c>
      <c r="F28" s="134">
        <v>11</v>
      </c>
      <c r="G28" s="134">
        <v>151</v>
      </c>
      <c r="H28" s="135">
        <f t="shared" si="0"/>
        <v>7.28476821192053</v>
      </c>
    </row>
    <row r="29" spans="1:8" ht="15">
      <c r="A29" s="132" t="s">
        <v>315</v>
      </c>
      <c r="B29" s="133" t="s">
        <v>316</v>
      </c>
      <c r="C29" s="132" t="s">
        <v>3</v>
      </c>
      <c r="D29" s="132" t="s">
        <v>284</v>
      </c>
      <c r="E29" s="134">
        <v>185</v>
      </c>
      <c r="F29" s="134">
        <v>181</v>
      </c>
      <c r="G29" s="134">
        <v>2166</v>
      </c>
      <c r="H29" s="135">
        <f t="shared" si="0"/>
        <v>8.356417359187441</v>
      </c>
    </row>
    <row r="30" spans="1:8" ht="15">
      <c r="A30" s="132" t="s">
        <v>317</v>
      </c>
      <c r="B30" s="133" t="s">
        <v>318</v>
      </c>
      <c r="C30" s="132" t="s">
        <v>3</v>
      </c>
      <c r="D30" s="132" t="s">
        <v>265</v>
      </c>
      <c r="E30" s="134">
        <v>14</v>
      </c>
      <c r="F30" s="134">
        <v>13</v>
      </c>
      <c r="G30" s="134">
        <v>159</v>
      </c>
      <c r="H30" s="135">
        <f t="shared" si="0"/>
        <v>8.176100628930817</v>
      </c>
    </row>
    <row r="31" spans="1:8" ht="15">
      <c r="A31" s="132" t="s">
        <v>319</v>
      </c>
      <c r="B31" s="133" t="s">
        <v>320</v>
      </c>
      <c r="C31" s="132" t="s">
        <v>3</v>
      </c>
      <c r="D31" s="132" t="s">
        <v>265</v>
      </c>
      <c r="E31" s="134">
        <v>14</v>
      </c>
      <c r="F31" s="134">
        <v>14</v>
      </c>
      <c r="G31" s="134">
        <v>326</v>
      </c>
      <c r="H31" s="135">
        <f t="shared" si="0"/>
        <v>4.294478527607362</v>
      </c>
    </row>
    <row r="32" spans="1:8" ht="15">
      <c r="A32" s="132" t="s">
        <v>321</v>
      </c>
      <c r="B32" s="133" t="s">
        <v>322</v>
      </c>
      <c r="C32" s="132" t="s">
        <v>3</v>
      </c>
      <c r="D32" s="132" t="s">
        <v>265</v>
      </c>
      <c r="E32" s="134">
        <v>14</v>
      </c>
      <c r="F32" s="134">
        <v>14</v>
      </c>
      <c r="G32" s="134">
        <v>157</v>
      </c>
      <c r="H32" s="135">
        <f t="shared" si="0"/>
        <v>8.9171974522293</v>
      </c>
    </row>
    <row r="33" spans="1:8" ht="15">
      <c r="A33" s="132" t="s">
        <v>323</v>
      </c>
      <c r="B33" s="133" t="s">
        <v>324</v>
      </c>
      <c r="C33" s="132" t="s">
        <v>3</v>
      </c>
      <c r="D33" s="132" t="s">
        <v>284</v>
      </c>
      <c r="E33" s="134">
        <v>30</v>
      </c>
      <c r="F33" s="134">
        <v>30</v>
      </c>
      <c r="G33" s="134">
        <v>399</v>
      </c>
      <c r="H33" s="135">
        <f t="shared" si="0"/>
        <v>7.518796992481203</v>
      </c>
    </row>
    <row r="34" spans="1:8" ht="15">
      <c r="A34" s="132" t="s">
        <v>325</v>
      </c>
      <c r="B34" s="133" t="s">
        <v>326</v>
      </c>
      <c r="C34" s="132" t="s">
        <v>3</v>
      </c>
      <c r="D34" s="132" t="s">
        <v>284</v>
      </c>
      <c r="E34" s="134">
        <v>21</v>
      </c>
      <c r="F34" s="134">
        <v>20</v>
      </c>
      <c r="G34" s="134">
        <v>214</v>
      </c>
      <c r="H34" s="135">
        <f t="shared" si="0"/>
        <v>9.345794392523365</v>
      </c>
    </row>
    <row r="35" spans="1:8" ht="15">
      <c r="A35" s="132" t="s">
        <v>327</v>
      </c>
      <c r="B35" s="133" t="s">
        <v>328</v>
      </c>
      <c r="C35" s="132" t="s">
        <v>3</v>
      </c>
      <c r="D35" s="132" t="s">
        <v>265</v>
      </c>
      <c r="E35" s="134">
        <v>40</v>
      </c>
      <c r="F35" s="134">
        <v>39</v>
      </c>
      <c r="G35" s="134">
        <v>615</v>
      </c>
      <c r="H35" s="135">
        <f t="shared" si="0"/>
        <v>6.341463414634147</v>
      </c>
    </row>
    <row r="36" spans="1:8" ht="15">
      <c r="A36" s="132" t="s">
        <v>329</v>
      </c>
      <c r="B36" s="133" t="s">
        <v>330</v>
      </c>
      <c r="C36" s="132" t="s">
        <v>3</v>
      </c>
      <c r="D36" s="132" t="s">
        <v>265</v>
      </c>
      <c r="E36" s="134">
        <v>14</v>
      </c>
      <c r="F36" s="134">
        <v>14</v>
      </c>
      <c r="G36" s="134">
        <v>306</v>
      </c>
      <c r="H36" s="135">
        <f t="shared" si="0"/>
        <v>4.57516339869281</v>
      </c>
    </row>
    <row r="37" spans="1:8" ht="15">
      <c r="A37" s="132" t="s">
        <v>331</v>
      </c>
      <c r="B37" s="133" t="s">
        <v>332</v>
      </c>
      <c r="C37" s="132" t="s">
        <v>3</v>
      </c>
      <c r="D37" s="132" t="s">
        <v>265</v>
      </c>
      <c r="E37" s="134">
        <v>32</v>
      </c>
      <c r="F37" s="134">
        <v>30</v>
      </c>
      <c r="G37" s="134">
        <v>590</v>
      </c>
      <c r="H37" s="135">
        <f t="shared" si="0"/>
        <v>5.084745762711865</v>
      </c>
    </row>
    <row r="38" spans="1:8" ht="15">
      <c r="A38" s="132" t="s">
        <v>333</v>
      </c>
      <c r="B38" s="133" t="s">
        <v>334</v>
      </c>
      <c r="C38" s="132" t="s">
        <v>3</v>
      </c>
      <c r="D38" s="132" t="s">
        <v>265</v>
      </c>
      <c r="E38" s="134">
        <v>33</v>
      </c>
      <c r="F38" s="134">
        <v>30</v>
      </c>
      <c r="G38" s="134">
        <v>461</v>
      </c>
      <c r="H38" s="135">
        <f t="shared" si="0"/>
        <v>6.507592190889371</v>
      </c>
    </row>
    <row r="39" spans="1:8" ht="15">
      <c r="A39" s="132" t="s">
        <v>335</v>
      </c>
      <c r="B39" s="133" t="s">
        <v>336</v>
      </c>
      <c r="C39" s="132" t="s">
        <v>3</v>
      </c>
      <c r="D39" s="132" t="s">
        <v>265</v>
      </c>
      <c r="E39" s="134">
        <v>17</v>
      </c>
      <c r="F39" s="134">
        <v>17</v>
      </c>
      <c r="G39" s="134">
        <v>130</v>
      </c>
      <c r="H39" s="135">
        <f t="shared" si="0"/>
        <v>13.076923076923078</v>
      </c>
    </row>
    <row r="40" spans="1:8" ht="15">
      <c r="A40" s="132" t="s">
        <v>337</v>
      </c>
      <c r="B40" s="133" t="s">
        <v>338</v>
      </c>
      <c r="C40" s="132" t="s">
        <v>3</v>
      </c>
      <c r="D40" s="132" t="s">
        <v>284</v>
      </c>
      <c r="E40" s="134">
        <v>117</v>
      </c>
      <c r="F40" s="134">
        <v>116</v>
      </c>
      <c r="G40" s="134">
        <v>1424</v>
      </c>
      <c r="H40" s="135">
        <f t="shared" si="0"/>
        <v>8.146067415730338</v>
      </c>
    </row>
    <row r="41" spans="1:8" ht="15">
      <c r="A41" s="132" t="s">
        <v>339</v>
      </c>
      <c r="B41" s="133" t="s">
        <v>340</v>
      </c>
      <c r="C41" s="132" t="s">
        <v>3</v>
      </c>
      <c r="D41" s="132" t="s">
        <v>284</v>
      </c>
      <c r="E41" s="134">
        <v>460</v>
      </c>
      <c r="F41" s="134">
        <v>453</v>
      </c>
      <c r="G41" s="134">
        <v>7508</v>
      </c>
      <c r="H41" s="135">
        <f t="shared" si="0"/>
        <v>6.033564198188599</v>
      </c>
    </row>
    <row r="42" spans="1:8" ht="15">
      <c r="A42" s="132" t="s">
        <v>341</v>
      </c>
      <c r="B42" s="133" t="s">
        <v>342</v>
      </c>
      <c r="C42" s="132" t="s">
        <v>3</v>
      </c>
      <c r="D42" s="132" t="s">
        <v>265</v>
      </c>
      <c r="E42" s="134">
        <v>26</v>
      </c>
      <c r="F42" s="134">
        <v>25</v>
      </c>
      <c r="G42" s="134">
        <v>333</v>
      </c>
      <c r="H42" s="135">
        <f t="shared" si="0"/>
        <v>7.5075075075075075</v>
      </c>
    </row>
    <row r="43" spans="1:8" ht="15">
      <c r="A43" s="132" t="s">
        <v>343</v>
      </c>
      <c r="B43" s="133" t="s">
        <v>344</v>
      </c>
      <c r="C43" s="132" t="s">
        <v>3</v>
      </c>
      <c r="D43" s="132" t="s">
        <v>281</v>
      </c>
      <c r="E43" s="134">
        <v>27</v>
      </c>
      <c r="F43" s="134">
        <v>27</v>
      </c>
      <c r="G43" s="134">
        <v>428</v>
      </c>
      <c r="H43" s="135">
        <f t="shared" si="0"/>
        <v>6.308411214953271</v>
      </c>
    </row>
    <row r="44" spans="1:8" ht="15">
      <c r="A44" s="132" t="s">
        <v>345</v>
      </c>
      <c r="B44" s="133" t="s">
        <v>346</v>
      </c>
      <c r="C44" s="132" t="s">
        <v>3</v>
      </c>
      <c r="D44" s="132" t="s">
        <v>265</v>
      </c>
      <c r="E44" s="134">
        <v>12</v>
      </c>
      <c r="F44" s="134">
        <v>12</v>
      </c>
      <c r="G44" s="134">
        <v>159</v>
      </c>
      <c r="H44" s="135">
        <f t="shared" si="0"/>
        <v>7.547169811320755</v>
      </c>
    </row>
    <row r="45" spans="1:8" ht="15">
      <c r="A45" s="132" t="s">
        <v>347</v>
      </c>
      <c r="B45" s="133" t="s">
        <v>348</v>
      </c>
      <c r="C45" s="132" t="s">
        <v>3</v>
      </c>
      <c r="D45" s="132" t="s">
        <v>284</v>
      </c>
      <c r="E45" s="134">
        <v>77</v>
      </c>
      <c r="F45" s="134">
        <v>77</v>
      </c>
      <c r="G45" s="134">
        <v>850</v>
      </c>
      <c r="H45" s="135">
        <f t="shared" si="0"/>
        <v>9.058823529411764</v>
      </c>
    </row>
    <row r="46" spans="1:8" ht="15">
      <c r="A46" s="132" t="s">
        <v>349</v>
      </c>
      <c r="B46" s="133" t="s">
        <v>350</v>
      </c>
      <c r="C46" s="132" t="s">
        <v>3</v>
      </c>
      <c r="D46" s="132" t="s">
        <v>265</v>
      </c>
      <c r="E46" s="134">
        <v>5</v>
      </c>
      <c r="F46" s="134">
        <v>5</v>
      </c>
      <c r="G46" s="134">
        <v>138</v>
      </c>
      <c r="H46" s="135">
        <f t="shared" si="0"/>
        <v>3.6231884057971016</v>
      </c>
    </row>
    <row r="47" spans="1:8" ht="15">
      <c r="A47" s="132" t="s">
        <v>351</v>
      </c>
      <c r="B47" s="133" t="s">
        <v>352</v>
      </c>
      <c r="C47" s="132" t="s">
        <v>3</v>
      </c>
      <c r="D47" s="132" t="s">
        <v>284</v>
      </c>
      <c r="E47" s="134">
        <v>394</v>
      </c>
      <c r="F47" s="134">
        <v>387</v>
      </c>
      <c r="G47" s="134">
        <v>3714</v>
      </c>
      <c r="H47" s="135">
        <f t="shared" si="0"/>
        <v>10.420032310177705</v>
      </c>
    </row>
    <row r="48" spans="1:8" ht="15">
      <c r="A48" s="132" t="s">
        <v>353</v>
      </c>
      <c r="B48" s="133" t="s">
        <v>354</v>
      </c>
      <c r="C48" s="132" t="s">
        <v>3</v>
      </c>
      <c r="D48" s="132" t="s">
        <v>265</v>
      </c>
      <c r="E48" s="134">
        <v>14</v>
      </c>
      <c r="F48" s="134">
        <v>14</v>
      </c>
      <c r="G48" s="134">
        <v>359</v>
      </c>
      <c r="H48" s="135">
        <f t="shared" si="0"/>
        <v>3.8997214484679668</v>
      </c>
    </row>
    <row r="49" spans="1:8" ht="15">
      <c r="A49" s="132" t="s">
        <v>355</v>
      </c>
      <c r="B49" s="133" t="s">
        <v>356</v>
      </c>
      <c r="C49" s="132" t="s">
        <v>3</v>
      </c>
      <c r="D49" s="132" t="s">
        <v>265</v>
      </c>
      <c r="E49" s="134">
        <v>17</v>
      </c>
      <c r="F49" s="134">
        <v>15</v>
      </c>
      <c r="G49" s="134">
        <v>255</v>
      </c>
      <c r="H49" s="135">
        <f t="shared" si="0"/>
        <v>5.88235294117647</v>
      </c>
    </row>
    <row r="50" spans="1:8" ht="15">
      <c r="A50" s="132" t="s">
        <v>357</v>
      </c>
      <c r="B50" s="133" t="s">
        <v>358</v>
      </c>
      <c r="C50" s="132" t="s">
        <v>3</v>
      </c>
      <c r="D50" s="132" t="s">
        <v>281</v>
      </c>
      <c r="E50" s="134">
        <v>839</v>
      </c>
      <c r="F50" s="134">
        <v>806</v>
      </c>
      <c r="G50" s="134">
        <v>10264</v>
      </c>
      <c r="H50" s="135">
        <f t="shared" si="0"/>
        <v>7.852689010132502</v>
      </c>
    </row>
    <row r="51" spans="1:8" ht="15">
      <c r="A51" s="132" t="s">
        <v>359</v>
      </c>
      <c r="B51" s="133" t="s">
        <v>360</v>
      </c>
      <c r="C51" s="132" t="s">
        <v>3</v>
      </c>
      <c r="D51" s="132" t="s">
        <v>265</v>
      </c>
      <c r="E51" s="134">
        <v>23</v>
      </c>
      <c r="F51" s="134">
        <v>22</v>
      </c>
      <c r="G51" s="134">
        <v>316</v>
      </c>
      <c r="H51" s="135">
        <f t="shared" si="0"/>
        <v>6.962025316455696</v>
      </c>
    </row>
    <row r="52" spans="1:8" ht="15">
      <c r="A52" s="132" t="s">
        <v>361</v>
      </c>
      <c r="B52" s="133" t="s">
        <v>362</v>
      </c>
      <c r="C52" s="132" t="s">
        <v>3</v>
      </c>
      <c r="D52" s="132" t="s">
        <v>284</v>
      </c>
      <c r="E52" s="134">
        <v>100</v>
      </c>
      <c r="F52" s="134">
        <v>98</v>
      </c>
      <c r="G52" s="134">
        <v>1304</v>
      </c>
      <c r="H52" s="135">
        <f t="shared" si="0"/>
        <v>7.515337423312883</v>
      </c>
    </row>
    <row r="53" spans="1:8" ht="15">
      <c r="A53" s="132" t="s">
        <v>363</v>
      </c>
      <c r="B53" s="133" t="s">
        <v>364</v>
      </c>
      <c r="C53" s="132" t="s">
        <v>3</v>
      </c>
      <c r="D53" s="132" t="s">
        <v>265</v>
      </c>
      <c r="E53" s="134">
        <v>45</v>
      </c>
      <c r="F53" s="134">
        <v>40</v>
      </c>
      <c r="G53" s="134">
        <v>746</v>
      </c>
      <c r="H53" s="135">
        <f t="shared" si="0"/>
        <v>5.361930294906166</v>
      </c>
    </row>
    <row r="54" spans="1:8" ht="15">
      <c r="A54" s="132" t="s">
        <v>365</v>
      </c>
      <c r="B54" s="133" t="s">
        <v>366</v>
      </c>
      <c r="C54" s="132" t="s">
        <v>3</v>
      </c>
      <c r="D54" s="132" t="s">
        <v>265</v>
      </c>
      <c r="E54" s="134">
        <v>13</v>
      </c>
      <c r="F54" s="134">
        <v>13</v>
      </c>
      <c r="G54" s="134">
        <v>224</v>
      </c>
      <c r="H54" s="135">
        <f t="shared" si="0"/>
        <v>5.803571428571429</v>
      </c>
    </row>
    <row r="55" spans="1:8" ht="15">
      <c r="A55" s="132" t="s">
        <v>367</v>
      </c>
      <c r="B55" s="133" t="s">
        <v>368</v>
      </c>
      <c r="C55" s="132" t="s">
        <v>3</v>
      </c>
      <c r="D55" s="132" t="s">
        <v>284</v>
      </c>
      <c r="E55" s="134">
        <v>27</v>
      </c>
      <c r="F55" s="134">
        <v>27</v>
      </c>
      <c r="G55" s="134">
        <v>617</v>
      </c>
      <c r="H55" s="135">
        <f t="shared" si="0"/>
        <v>4.376012965964344</v>
      </c>
    </row>
    <row r="56" spans="1:8" ht="15">
      <c r="A56" s="137" t="s">
        <v>369</v>
      </c>
      <c r="B56" s="138" t="s">
        <v>370</v>
      </c>
      <c r="C56" s="139" t="s">
        <v>4</v>
      </c>
      <c r="D56" s="139" t="s">
        <v>371</v>
      </c>
      <c r="E56" s="134">
        <v>18</v>
      </c>
      <c r="F56" s="134">
        <v>18</v>
      </c>
      <c r="G56" s="140">
        <v>163</v>
      </c>
      <c r="H56" s="135">
        <f t="shared" si="0"/>
        <v>11.042944785276074</v>
      </c>
    </row>
    <row r="57" spans="1:8" ht="15">
      <c r="A57" s="137" t="s">
        <v>372</v>
      </c>
      <c r="B57" s="138" t="s">
        <v>373</v>
      </c>
      <c r="C57" s="139" t="s">
        <v>4</v>
      </c>
      <c r="D57" s="139" t="s">
        <v>371</v>
      </c>
      <c r="E57" s="134">
        <v>23</v>
      </c>
      <c r="F57" s="134">
        <v>23</v>
      </c>
      <c r="G57" s="140">
        <v>361</v>
      </c>
      <c r="H57" s="135">
        <f t="shared" si="0"/>
        <v>6.3711911357340725</v>
      </c>
    </row>
    <row r="58" spans="1:8" ht="15">
      <c r="A58" s="137" t="s">
        <v>374</v>
      </c>
      <c r="B58" s="138" t="s">
        <v>375</v>
      </c>
      <c r="C58" s="139" t="s">
        <v>4</v>
      </c>
      <c r="D58" s="139" t="s">
        <v>376</v>
      </c>
      <c r="E58" s="134">
        <v>14</v>
      </c>
      <c r="F58" s="134">
        <v>14</v>
      </c>
      <c r="G58" s="140">
        <v>183</v>
      </c>
      <c r="H58" s="135">
        <f t="shared" si="0"/>
        <v>7.650273224043716</v>
      </c>
    </row>
    <row r="59" spans="1:8" ht="15">
      <c r="A59" s="137" t="s">
        <v>377</v>
      </c>
      <c r="B59" s="138" t="s">
        <v>378</v>
      </c>
      <c r="C59" s="139" t="s">
        <v>4</v>
      </c>
      <c r="D59" s="139" t="s">
        <v>371</v>
      </c>
      <c r="E59" s="134">
        <v>64</v>
      </c>
      <c r="F59" s="134">
        <v>62</v>
      </c>
      <c r="G59" s="140">
        <v>881</v>
      </c>
      <c r="H59" s="135">
        <f t="shared" si="0"/>
        <v>7.037457434733257</v>
      </c>
    </row>
    <row r="60" spans="1:8" ht="15">
      <c r="A60" s="137" t="s">
        <v>379</v>
      </c>
      <c r="B60" s="138" t="s">
        <v>380</v>
      </c>
      <c r="C60" s="139" t="s">
        <v>4</v>
      </c>
      <c r="D60" s="139" t="s">
        <v>371</v>
      </c>
      <c r="E60" s="134">
        <v>14</v>
      </c>
      <c r="F60" s="134">
        <v>14</v>
      </c>
      <c r="G60" s="140">
        <v>364</v>
      </c>
      <c r="H60" s="135">
        <f t="shared" si="0"/>
        <v>3.8461538461538463</v>
      </c>
    </row>
    <row r="61" spans="1:8" ht="15">
      <c r="A61" s="137" t="s">
        <v>381</v>
      </c>
      <c r="B61" s="138" t="s">
        <v>382</v>
      </c>
      <c r="C61" s="139" t="s">
        <v>4</v>
      </c>
      <c r="D61" s="139" t="s">
        <v>383</v>
      </c>
      <c r="E61" s="134">
        <v>9</v>
      </c>
      <c r="F61" s="134">
        <v>9</v>
      </c>
      <c r="G61" s="140">
        <v>123</v>
      </c>
      <c r="H61" s="135">
        <f t="shared" si="0"/>
        <v>7.317073170731707</v>
      </c>
    </row>
    <row r="62" spans="1:8" ht="15">
      <c r="A62" s="137" t="s">
        <v>384</v>
      </c>
      <c r="B62" s="138" t="s">
        <v>385</v>
      </c>
      <c r="C62" s="139" t="s">
        <v>4</v>
      </c>
      <c r="D62" s="139" t="s">
        <v>371</v>
      </c>
      <c r="E62" s="134">
        <v>29</v>
      </c>
      <c r="F62" s="134">
        <v>27</v>
      </c>
      <c r="G62" s="140">
        <v>574</v>
      </c>
      <c r="H62" s="135">
        <f t="shared" si="0"/>
        <v>4.70383275261324</v>
      </c>
    </row>
    <row r="63" spans="1:8" ht="15">
      <c r="A63" s="137" t="s">
        <v>386</v>
      </c>
      <c r="B63" s="138" t="s">
        <v>387</v>
      </c>
      <c r="C63" s="139" t="s">
        <v>4</v>
      </c>
      <c r="D63" s="139" t="s">
        <v>371</v>
      </c>
      <c r="E63" s="134">
        <v>17</v>
      </c>
      <c r="F63" s="134">
        <v>14</v>
      </c>
      <c r="G63" s="140">
        <v>205</v>
      </c>
      <c r="H63" s="135">
        <f t="shared" si="0"/>
        <v>6.829268292682928</v>
      </c>
    </row>
    <row r="64" spans="1:8" ht="15">
      <c r="A64" s="137" t="s">
        <v>388</v>
      </c>
      <c r="B64" s="138" t="s">
        <v>389</v>
      </c>
      <c r="C64" s="139" t="s">
        <v>4</v>
      </c>
      <c r="D64" s="139" t="s">
        <v>371</v>
      </c>
      <c r="E64" s="134">
        <v>37</v>
      </c>
      <c r="F64" s="134">
        <v>36</v>
      </c>
      <c r="G64" s="140">
        <v>381</v>
      </c>
      <c r="H64" s="135">
        <f t="shared" si="0"/>
        <v>9.448818897637794</v>
      </c>
    </row>
    <row r="65" spans="1:8" ht="15">
      <c r="A65" s="137" t="s">
        <v>390</v>
      </c>
      <c r="B65" s="138" t="s">
        <v>391</v>
      </c>
      <c r="C65" s="139" t="s">
        <v>4</v>
      </c>
      <c r="D65" s="139" t="s">
        <v>392</v>
      </c>
      <c r="E65" s="134">
        <v>47</v>
      </c>
      <c r="F65" s="134">
        <v>42</v>
      </c>
      <c r="G65" s="140">
        <v>445</v>
      </c>
      <c r="H65" s="135">
        <f t="shared" si="0"/>
        <v>9.438202247191011</v>
      </c>
    </row>
    <row r="66" spans="1:8" ht="15">
      <c r="A66" s="137" t="s">
        <v>4</v>
      </c>
      <c r="B66" s="138" t="s">
        <v>393</v>
      </c>
      <c r="C66" s="139" t="s">
        <v>4</v>
      </c>
      <c r="D66" s="139" t="s">
        <v>371</v>
      </c>
      <c r="E66" s="134">
        <v>3004</v>
      </c>
      <c r="F66" s="134">
        <v>2906</v>
      </c>
      <c r="G66" s="140">
        <v>32500</v>
      </c>
      <c r="H66" s="135">
        <f t="shared" si="0"/>
        <v>8.941538461538462</v>
      </c>
    </row>
    <row r="67" spans="1:8" ht="15">
      <c r="A67" s="137" t="s">
        <v>394</v>
      </c>
      <c r="B67" s="138" t="s">
        <v>395</v>
      </c>
      <c r="C67" s="139" t="s">
        <v>4</v>
      </c>
      <c r="D67" s="139" t="s">
        <v>376</v>
      </c>
      <c r="E67" s="134">
        <v>1458</v>
      </c>
      <c r="F67" s="134">
        <v>1412</v>
      </c>
      <c r="G67" s="140">
        <v>14006</v>
      </c>
      <c r="H67" s="135">
        <f t="shared" si="0"/>
        <v>10.081393688419249</v>
      </c>
    </row>
    <row r="68" spans="1:8" ht="15">
      <c r="A68" s="137" t="s">
        <v>396</v>
      </c>
      <c r="B68" s="138" t="s">
        <v>397</v>
      </c>
      <c r="C68" s="139" t="s">
        <v>4</v>
      </c>
      <c r="D68" s="139" t="s">
        <v>392</v>
      </c>
      <c r="E68" s="134">
        <v>983</v>
      </c>
      <c r="F68" s="134">
        <v>868</v>
      </c>
      <c r="G68" s="140">
        <v>11872</v>
      </c>
      <c r="H68" s="135">
        <f aca="true" t="shared" si="1" ref="H68:H131">F68/G68*100</f>
        <v>7.311320754716981</v>
      </c>
    </row>
    <row r="69" spans="1:8" ht="15">
      <c r="A69" s="137" t="s">
        <v>398</v>
      </c>
      <c r="B69" s="138" t="s">
        <v>399</v>
      </c>
      <c r="C69" s="139" t="s">
        <v>4</v>
      </c>
      <c r="D69" s="139" t="s">
        <v>371</v>
      </c>
      <c r="E69" s="134">
        <v>14</v>
      </c>
      <c r="F69" s="134">
        <v>14</v>
      </c>
      <c r="G69" s="140">
        <v>164</v>
      </c>
      <c r="H69" s="135">
        <f t="shared" si="1"/>
        <v>8.536585365853659</v>
      </c>
    </row>
    <row r="70" spans="1:8" ht="15">
      <c r="A70" s="137" t="s">
        <v>400</v>
      </c>
      <c r="B70" s="138" t="s">
        <v>401</v>
      </c>
      <c r="C70" s="139" t="s">
        <v>4</v>
      </c>
      <c r="D70" s="139" t="s">
        <v>383</v>
      </c>
      <c r="E70" s="134">
        <v>695</v>
      </c>
      <c r="F70" s="134">
        <v>675</v>
      </c>
      <c r="G70" s="140">
        <v>10195</v>
      </c>
      <c r="H70" s="135">
        <f t="shared" si="1"/>
        <v>6.620892594409024</v>
      </c>
    </row>
    <row r="71" spans="1:8" ht="15">
      <c r="A71" s="137" t="s">
        <v>402</v>
      </c>
      <c r="B71" s="138" t="s">
        <v>403</v>
      </c>
      <c r="C71" s="139" t="s">
        <v>4</v>
      </c>
      <c r="D71" s="139" t="s">
        <v>392</v>
      </c>
      <c r="E71" s="134">
        <v>52</v>
      </c>
      <c r="F71" s="134">
        <v>47</v>
      </c>
      <c r="G71" s="140">
        <v>761</v>
      </c>
      <c r="H71" s="135">
        <f t="shared" si="1"/>
        <v>6.176084099868594</v>
      </c>
    </row>
    <row r="72" spans="1:8" ht="15">
      <c r="A72" s="137" t="s">
        <v>404</v>
      </c>
      <c r="B72" s="138" t="s">
        <v>405</v>
      </c>
      <c r="C72" s="139" t="s">
        <v>4</v>
      </c>
      <c r="D72" s="139" t="s">
        <v>392</v>
      </c>
      <c r="E72" s="134">
        <v>8</v>
      </c>
      <c r="F72" s="134">
        <v>8</v>
      </c>
      <c r="G72" s="140">
        <v>74</v>
      </c>
      <c r="H72" s="135">
        <f t="shared" si="1"/>
        <v>10.81081081081081</v>
      </c>
    </row>
    <row r="73" spans="1:8" ht="15">
      <c r="A73" s="137" t="s">
        <v>406</v>
      </c>
      <c r="B73" s="138" t="s">
        <v>407</v>
      </c>
      <c r="C73" s="139" t="s">
        <v>4</v>
      </c>
      <c r="D73" s="139" t="s">
        <v>371</v>
      </c>
      <c r="E73" s="134">
        <v>43</v>
      </c>
      <c r="F73" s="134">
        <v>40</v>
      </c>
      <c r="G73" s="140">
        <v>302</v>
      </c>
      <c r="H73" s="135">
        <f t="shared" si="1"/>
        <v>13.245033112582782</v>
      </c>
    </row>
    <row r="74" spans="1:8" ht="15">
      <c r="A74" s="137" t="s">
        <v>408</v>
      </c>
      <c r="B74" s="138" t="s">
        <v>409</v>
      </c>
      <c r="C74" s="139" t="s">
        <v>4</v>
      </c>
      <c r="D74" s="139" t="s">
        <v>392</v>
      </c>
      <c r="E74" s="134">
        <v>20</v>
      </c>
      <c r="F74" s="134">
        <v>19</v>
      </c>
      <c r="G74" s="140">
        <v>172</v>
      </c>
      <c r="H74" s="135">
        <f t="shared" si="1"/>
        <v>11.046511627906977</v>
      </c>
    </row>
    <row r="75" spans="1:8" ht="15">
      <c r="A75" s="137" t="s">
        <v>410</v>
      </c>
      <c r="B75" s="138" t="s">
        <v>411</v>
      </c>
      <c r="C75" s="139" t="s">
        <v>4</v>
      </c>
      <c r="D75" s="139" t="s">
        <v>392</v>
      </c>
      <c r="E75" s="134">
        <v>4</v>
      </c>
      <c r="F75" s="134">
        <v>3</v>
      </c>
      <c r="G75" s="140">
        <v>74</v>
      </c>
      <c r="H75" s="135">
        <f t="shared" si="1"/>
        <v>4.054054054054054</v>
      </c>
    </row>
    <row r="76" spans="1:8" ht="15">
      <c r="A76" s="137" t="s">
        <v>412</v>
      </c>
      <c r="B76" s="138" t="s">
        <v>413</v>
      </c>
      <c r="C76" s="139" t="s">
        <v>4</v>
      </c>
      <c r="D76" s="139" t="s">
        <v>371</v>
      </c>
      <c r="E76" s="134">
        <v>29</v>
      </c>
      <c r="F76" s="134">
        <v>27</v>
      </c>
      <c r="G76" s="140">
        <v>583</v>
      </c>
      <c r="H76" s="135">
        <f t="shared" si="1"/>
        <v>4.631217838765009</v>
      </c>
    </row>
    <row r="77" spans="1:8" ht="15">
      <c r="A77" s="137" t="s">
        <v>414</v>
      </c>
      <c r="B77" s="138" t="s">
        <v>415</v>
      </c>
      <c r="C77" s="139" t="s">
        <v>4</v>
      </c>
      <c r="D77" s="139" t="s">
        <v>392</v>
      </c>
      <c r="E77" s="134">
        <v>22</v>
      </c>
      <c r="F77" s="134">
        <v>22</v>
      </c>
      <c r="G77" s="140">
        <v>390</v>
      </c>
      <c r="H77" s="135">
        <f t="shared" si="1"/>
        <v>5.641025641025641</v>
      </c>
    </row>
    <row r="78" spans="1:8" ht="15">
      <c r="A78" s="137" t="s">
        <v>416</v>
      </c>
      <c r="B78" s="138" t="s">
        <v>417</v>
      </c>
      <c r="C78" s="139" t="s">
        <v>4</v>
      </c>
      <c r="D78" s="139" t="s">
        <v>392</v>
      </c>
      <c r="E78" s="134">
        <v>7</v>
      </c>
      <c r="F78" s="134">
        <v>7</v>
      </c>
      <c r="G78" s="140">
        <v>104</v>
      </c>
      <c r="H78" s="135">
        <f t="shared" si="1"/>
        <v>6.730769230769231</v>
      </c>
    </row>
    <row r="79" spans="1:8" ht="15">
      <c r="A79" s="137" t="s">
        <v>418</v>
      </c>
      <c r="B79" s="138" t="s">
        <v>419</v>
      </c>
      <c r="C79" s="139" t="s">
        <v>4</v>
      </c>
      <c r="D79" s="139" t="s">
        <v>371</v>
      </c>
      <c r="E79" s="134">
        <v>16</v>
      </c>
      <c r="F79" s="134">
        <v>15</v>
      </c>
      <c r="G79" s="140">
        <v>313</v>
      </c>
      <c r="H79" s="135">
        <f t="shared" si="1"/>
        <v>4.792332268370607</v>
      </c>
    </row>
    <row r="80" spans="1:8" ht="15">
      <c r="A80" s="137" t="s">
        <v>420</v>
      </c>
      <c r="B80" s="138" t="s">
        <v>421</v>
      </c>
      <c r="C80" s="139" t="s">
        <v>4</v>
      </c>
      <c r="D80" s="139" t="s">
        <v>371</v>
      </c>
      <c r="E80" s="134">
        <v>5</v>
      </c>
      <c r="F80" s="134">
        <v>5</v>
      </c>
      <c r="G80" s="140">
        <v>156</v>
      </c>
      <c r="H80" s="135">
        <f t="shared" si="1"/>
        <v>3.205128205128205</v>
      </c>
    </row>
    <row r="81" spans="1:8" ht="15">
      <c r="A81" s="137" t="s">
        <v>422</v>
      </c>
      <c r="B81" s="138" t="s">
        <v>423</v>
      </c>
      <c r="C81" s="139" t="s">
        <v>4</v>
      </c>
      <c r="D81" s="139" t="s">
        <v>383</v>
      </c>
      <c r="E81" s="134">
        <v>14</v>
      </c>
      <c r="F81" s="134">
        <v>14</v>
      </c>
      <c r="G81" s="140">
        <v>236</v>
      </c>
      <c r="H81" s="135">
        <f t="shared" si="1"/>
        <v>5.932203389830509</v>
      </c>
    </row>
    <row r="82" spans="1:8" ht="15">
      <c r="A82" s="137" t="s">
        <v>424</v>
      </c>
      <c r="B82" s="138" t="s">
        <v>425</v>
      </c>
      <c r="C82" s="139" t="s">
        <v>4</v>
      </c>
      <c r="D82" s="139" t="s">
        <v>376</v>
      </c>
      <c r="E82" s="134">
        <v>27</v>
      </c>
      <c r="F82" s="134">
        <v>26</v>
      </c>
      <c r="G82" s="140">
        <v>442</v>
      </c>
      <c r="H82" s="135">
        <f t="shared" si="1"/>
        <v>5.88235294117647</v>
      </c>
    </row>
    <row r="83" spans="1:8" ht="15">
      <c r="A83" s="137" t="s">
        <v>426</v>
      </c>
      <c r="B83" s="138" t="s">
        <v>427</v>
      </c>
      <c r="C83" s="139" t="s">
        <v>4</v>
      </c>
      <c r="D83" s="139" t="s">
        <v>383</v>
      </c>
      <c r="E83" s="134">
        <v>19</v>
      </c>
      <c r="F83" s="134">
        <v>19</v>
      </c>
      <c r="G83" s="140">
        <v>738</v>
      </c>
      <c r="H83" s="135">
        <f t="shared" si="1"/>
        <v>2.5745257452574526</v>
      </c>
    </row>
    <row r="84" spans="1:8" ht="15">
      <c r="A84" s="137" t="s">
        <v>428</v>
      </c>
      <c r="B84" s="138" t="s">
        <v>429</v>
      </c>
      <c r="C84" s="139" t="s">
        <v>4</v>
      </c>
      <c r="D84" s="139" t="s">
        <v>376</v>
      </c>
      <c r="E84" s="134">
        <v>3</v>
      </c>
      <c r="F84" s="134">
        <v>3</v>
      </c>
      <c r="G84" s="140">
        <v>90</v>
      </c>
      <c r="H84" s="135">
        <f t="shared" si="1"/>
        <v>3.3333333333333335</v>
      </c>
    </row>
    <row r="85" spans="1:8" ht="15">
      <c r="A85" s="137" t="s">
        <v>430</v>
      </c>
      <c r="B85" s="138" t="s">
        <v>431</v>
      </c>
      <c r="C85" s="139" t="s">
        <v>4</v>
      </c>
      <c r="D85" s="139" t="s">
        <v>392</v>
      </c>
      <c r="E85" s="134">
        <v>14</v>
      </c>
      <c r="F85" s="134">
        <v>13</v>
      </c>
      <c r="G85" s="140">
        <v>135</v>
      </c>
      <c r="H85" s="135">
        <f t="shared" si="1"/>
        <v>9.62962962962963</v>
      </c>
    </row>
    <row r="86" spans="1:8" ht="15">
      <c r="A86" s="137" t="s">
        <v>432</v>
      </c>
      <c r="B86" s="138" t="s">
        <v>433</v>
      </c>
      <c r="C86" s="139" t="s">
        <v>4</v>
      </c>
      <c r="D86" s="139" t="s">
        <v>392</v>
      </c>
      <c r="E86" s="134">
        <v>18</v>
      </c>
      <c r="F86" s="134">
        <v>17</v>
      </c>
      <c r="G86" s="140">
        <v>298</v>
      </c>
      <c r="H86" s="135">
        <f t="shared" si="1"/>
        <v>5.704697986577181</v>
      </c>
    </row>
    <row r="87" spans="1:8" ht="15">
      <c r="A87" s="137" t="s">
        <v>434</v>
      </c>
      <c r="B87" s="138" t="s">
        <v>435</v>
      </c>
      <c r="C87" s="139" t="s">
        <v>4</v>
      </c>
      <c r="D87" s="139" t="s">
        <v>392</v>
      </c>
      <c r="E87" s="134">
        <v>73</v>
      </c>
      <c r="F87" s="134">
        <v>67</v>
      </c>
      <c r="G87" s="140">
        <v>770</v>
      </c>
      <c r="H87" s="135">
        <f t="shared" si="1"/>
        <v>8.701298701298702</v>
      </c>
    </row>
    <row r="88" spans="1:8" ht="15">
      <c r="A88" s="137" t="s">
        <v>436</v>
      </c>
      <c r="B88" s="138" t="s">
        <v>437</v>
      </c>
      <c r="C88" s="139" t="s">
        <v>4</v>
      </c>
      <c r="D88" s="139" t="s">
        <v>392</v>
      </c>
      <c r="E88" s="134">
        <v>24</v>
      </c>
      <c r="F88" s="134">
        <v>22</v>
      </c>
      <c r="G88" s="140">
        <v>169</v>
      </c>
      <c r="H88" s="135">
        <f t="shared" si="1"/>
        <v>13.017751479289942</v>
      </c>
    </row>
    <row r="89" spans="1:8" ht="15">
      <c r="A89" s="137" t="s">
        <v>438</v>
      </c>
      <c r="B89" s="138" t="s">
        <v>439</v>
      </c>
      <c r="C89" s="139" t="s">
        <v>4</v>
      </c>
      <c r="D89" s="139" t="s">
        <v>371</v>
      </c>
      <c r="E89" s="134">
        <v>68</v>
      </c>
      <c r="F89" s="134">
        <v>66</v>
      </c>
      <c r="G89" s="140">
        <v>1062</v>
      </c>
      <c r="H89" s="135">
        <f t="shared" si="1"/>
        <v>6.214689265536723</v>
      </c>
    </row>
    <row r="90" spans="1:8" ht="15">
      <c r="A90" s="137" t="s">
        <v>440</v>
      </c>
      <c r="B90" s="138" t="s">
        <v>441</v>
      </c>
      <c r="C90" s="139" t="s">
        <v>4</v>
      </c>
      <c r="D90" s="139" t="s">
        <v>376</v>
      </c>
      <c r="E90" s="134">
        <v>39</v>
      </c>
      <c r="F90" s="134">
        <v>37</v>
      </c>
      <c r="G90" s="140">
        <v>607</v>
      </c>
      <c r="H90" s="135">
        <f t="shared" si="1"/>
        <v>6.095551894563426</v>
      </c>
    </row>
    <row r="91" spans="1:8" ht="15">
      <c r="A91" s="137" t="s">
        <v>442</v>
      </c>
      <c r="B91" s="138" t="s">
        <v>443</v>
      </c>
      <c r="C91" s="139" t="s">
        <v>4</v>
      </c>
      <c r="D91" s="139" t="s">
        <v>371</v>
      </c>
      <c r="E91" s="134">
        <v>37</v>
      </c>
      <c r="F91" s="134">
        <v>36</v>
      </c>
      <c r="G91" s="140">
        <v>816</v>
      </c>
      <c r="H91" s="135">
        <f t="shared" si="1"/>
        <v>4.411764705882353</v>
      </c>
    </row>
    <row r="92" spans="1:8" ht="15">
      <c r="A92" s="137" t="s">
        <v>444</v>
      </c>
      <c r="B92" s="138" t="s">
        <v>445</v>
      </c>
      <c r="C92" s="139" t="s">
        <v>4</v>
      </c>
      <c r="D92" s="139" t="s">
        <v>392</v>
      </c>
      <c r="E92" s="134">
        <v>162</v>
      </c>
      <c r="F92" s="134">
        <v>150</v>
      </c>
      <c r="G92" s="140">
        <v>1948</v>
      </c>
      <c r="H92" s="135">
        <f t="shared" si="1"/>
        <v>7.7002053388090355</v>
      </c>
    </row>
    <row r="93" spans="1:8" ht="15">
      <c r="A93" s="137" t="s">
        <v>446</v>
      </c>
      <c r="B93" s="138" t="s">
        <v>447</v>
      </c>
      <c r="C93" s="139" t="s">
        <v>4</v>
      </c>
      <c r="D93" s="139" t="s">
        <v>392</v>
      </c>
      <c r="E93" s="134">
        <v>23</v>
      </c>
      <c r="F93" s="134">
        <v>22</v>
      </c>
      <c r="G93" s="140">
        <v>204</v>
      </c>
      <c r="H93" s="135">
        <f t="shared" si="1"/>
        <v>10.784313725490197</v>
      </c>
    </row>
    <row r="94" spans="1:8" ht="15">
      <c r="A94" s="137" t="s">
        <v>367</v>
      </c>
      <c r="B94" s="138" t="s">
        <v>448</v>
      </c>
      <c r="C94" s="139" t="s">
        <v>4</v>
      </c>
      <c r="D94" s="139" t="s">
        <v>392</v>
      </c>
      <c r="E94" s="134">
        <v>18</v>
      </c>
      <c r="F94" s="134">
        <v>18</v>
      </c>
      <c r="G94" s="140">
        <v>408</v>
      </c>
      <c r="H94" s="135">
        <f t="shared" si="1"/>
        <v>4.411764705882353</v>
      </c>
    </row>
    <row r="95" spans="1:8" ht="15">
      <c r="A95" s="137" t="s">
        <v>449</v>
      </c>
      <c r="B95" s="138" t="s">
        <v>450</v>
      </c>
      <c r="C95" s="139" t="s">
        <v>4</v>
      </c>
      <c r="D95" s="139" t="s">
        <v>376</v>
      </c>
      <c r="E95" s="134">
        <v>13</v>
      </c>
      <c r="F95" s="134">
        <v>12</v>
      </c>
      <c r="G95" s="140">
        <v>206</v>
      </c>
      <c r="H95" s="135">
        <f t="shared" si="1"/>
        <v>5.825242718446602</v>
      </c>
    </row>
    <row r="96" spans="1:8" ht="15">
      <c r="A96" s="137" t="s">
        <v>451</v>
      </c>
      <c r="B96" s="138" t="s">
        <v>452</v>
      </c>
      <c r="C96" s="139" t="s">
        <v>4</v>
      </c>
      <c r="D96" s="139" t="s">
        <v>371</v>
      </c>
      <c r="E96" s="134">
        <v>9</v>
      </c>
      <c r="F96" s="134">
        <v>9</v>
      </c>
      <c r="G96" s="140">
        <v>114</v>
      </c>
      <c r="H96" s="135">
        <f t="shared" si="1"/>
        <v>7.894736842105263</v>
      </c>
    </row>
    <row r="97" spans="1:8" ht="15">
      <c r="A97" s="137" t="s">
        <v>453</v>
      </c>
      <c r="B97" s="138" t="s">
        <v>454</v>
      </c>
      <c r="C97" s="139" t="s">
        <v>4</v>
      </c>
      <c r="D97" s="139" t="s">
        <v>376</v>
      </c>
      <c r="E97" s="134">
        <v>7</v>
      </c>
      <c r="F97" s="134">
        <v>7</v>
      </c>
      <c r="G97" s="140">
        <v>135</v>
      </c>
      <c r="H97" s="135">
        <f t="shared" si="1"/>
        <v>5.185185185185185</v>
      </c>
    </row>
    <row r="98" spans="1:8" ht="15">
      <c r="A98" s="137" t="s">
        <v>455</v>
      </c>
      <c r="B98" s="138" t="s">
        <v>456</v>
      </c>
      <c r="C98" s="139" t="s">
        <v>4</v>
      </c>
      <c r="D98" s="139" t="s">
        <v>371</v>
      </c>
      <c r="E98" s="134">
        <v>12</v>
      </c>
      <c r="F98" s="134">
        <v>12</v>
      </c>
      <c r="G98" s="140">
        <v>298</v>
      </c>
      <c r="H98" s="135">
        <f t="shared" si="1"/>
        <v>4.026845637583892</v>
      </c>
    </row>
    <row r="99" spans="1:8" ht="15">
      <c r="A99" s="137" t="s">
        <v>457</v>
      </c>
      <c r="B99" s="138" t="s">
        <v>458</v>
      </c>
      <c r="C99" s="139" t="s">
        <v>4</v>
      </c>
      <c r="D99" s="139" t="s">
        <v>376</v>
      </c>
      <c r="E99" s="134">
        <v>42</v>
      </c>
      <c r="F99" s="134">
        <v>40</v>
      </c>
      <c r="G99" s="140">
        <v>738</v>
      </c>
      <c r="H99" s="135">
        <f t="shared" si="1"/>
        <v>5.420054200542006</v>
      </c>
    </row>
    <row r="100" spans="1:8" ht="15">
      <c r="A100" s="137" t="s">
        <v>459</v>
      </c>
      <c r="B100" s="138" t="s">
        <v>460</v>
      </c>
      <c r="C100" s="139" t="s">
        <v>6</v>
      </c>
      <c r="D100" s="139" t="s">
        <v>461</v>
      </c>
      <c r="E100" s="134">
        <v>29</v>
      </c>
      <c r="F100" s="134">
        <v>27</v>
      </c>
      <c r="G100" s="140">
        <v>834</v>
      </c>
      <c r="H100" s="135">
        <f t="shared" si="1"/>
        <v>3.237410071942446</v>
      </c>
    </row>
    <row r="101" spans="1:8" ht="15">
      <c r="A101" s="137" t="s">
        <v>462</v>
      </c>
      <c r="B101" s="138" t="s">
        <v>463</v>
      </c>
      <c r="C101" s="139" t="s">
        <v>6</v>
      </c>
      <c r="D101" s="139" t="s">
        <v>464</v>
      </c>
      <c r="E101" s="134">
        <v>70</v>
      </c>
      <c r="F101" s="134">
        <v>66</v>
      </c>
      <c r="G101" s="140">
        <v>1675</v>
      </c>
      <c r="H101" s="135">
        <f t="shared" si="1"/>
        <v>3.940298507462687</v>
      </c>
    </row>
    <row r="102" spans="1:8" ht="15">
      <c r="A102" s="137" t="s">
        <v>465</v>
      </c>
      <c r="B102" s="138" t="s">
        <v>466</v>
      </c>
      <c r="C102" s="139" t="s">
        <v>6</v>
      </c>
      <c r="D102" s="139" t="s">
        <v>464</v>
      </c>
      <c r="E102" s="134">
        <v>15</v>
      </c>
      <c r="F102" s="134">
        <v>15</v>
      </c>
      <c r="G102" s="140">
        <v>317</v>
      </c>
      <c r="H102" s="135">
        <f t="shared" si="1"/>
        <v>4.73186119873817</v>
      </c>
    </row>
    <row r="103" spans="1:8" ht="15">
      <c r="A103" s="137" t="s">
        <v>467</v>
      </c>
      <c r="B103" s="138" t="s">
        <v>468</v>
      </c>
      <c r="C103" s="139" t="s">
        <v>6</v>
      </c>
      <c r="D103" s="139" t="s">
        <v>464</v>
      </c>
      <c r="E103" s="134">
        <v>79</v>
      </c>
      <c r="F103" s="134">
        <v>75</v>
      </c>
      <c r="G103" s="140">
        <v>861</v>
      </c>
      <c r="H103" s="135">
        <f t="shared" si="1"/>
        <v>8.710801393728223</v>
      </c>
    </row>
    <row r="104" spans="1:8" ht="15">
      <c r="A104" s="137" t="s">
        <v>469</v>
      </c>
      <c r="B104" s="138" t="s">
        <v>470</v>
      </c>
      <c r="C104" s="139" t="s">
        <v>6</v>
      </c>
      <c r="D104" s="139" t="s">
        <v>461</v>
      </c>
      <c r="E104" s="134">
        <v>3</v>
      </c>
      <c r="F104" s="134">
        <v>3</v>
      </c>
      <c r="G104" s="140">
        <v>43</v>
      </c>
      <c r="H104" s="135">
        <f t="shared" si="1"/>
        <v>6.976744186046512</v>
      </c>
    </row>
    <row r="105" spans="1:8" ht="15">
      <c r="A105" s="137" t="s">
        <v>471</v>
      </c>
      <c r="B105" s="138" t="s">
        <v>472</v>
      </c>
      <c r="C105" s="139" t="s">
        <v>6</v>
      </c>
      <c r="D105" s="139" t="s">
        <v>461</v>
      </c>
      <c r="E105" s="134">
        <v>11</v>
      </c>
      <c r="F105" s="134">
        <v>10</v>
      </c>
      <c r="G105" s="140">
        <v>299</v>
      </c>
      <c r="H105" s="135">
        <f t="shared" si="1"/>
        <v>3.3444816053511706</v>
      </c>
    </row>
    <row r="106" spans="1:8" ht="15">
      <c r="A106" s="137" t="s">
        <v>473</v>
      </c>
      <c r="B106" s="138" t="s">
        <v>474</v>
      </c>
      <c r="C106" s="139" t="s">
        <v>6</v>
      </c>
      <c r="D106" s="139" t="s">
        <v>475</v>
      </c>
      <c r="E106" s="134">
        <v>151</v>
      </c>
      <c r="F106" s="134">
        <v>149</v>
      </c>
      <c r="G106" s="140">
        <v>1420</v>
      </c>
      <c r="H106" s="135">
        <f t="shared" si="1"/>
        <v>10.492957746478874</v>
      </c>
    </row>
    <row r="107" spans="1:8" ht="15">
      <c r="A107" s="137" t="s">
        <v>476</v>
      </c>
      <c r="B107" s="138" t="s">
        <v>477</v>
      </c>
      <c r="C107" s="139" t="s">
        <v>6</v>
      </c>
      <c r="D107" s="139" t="s">
        <v>464</v>
      </c>
      <c r="E107" s="134">
        <v>16</v>
      </c>
      <c r="F107" s="134">
        <v>16</v>
      </c>
      <c r="G107" s="140">
        <v>202</v>
      </c>
      <c r="H107" s="135">
        <f t="shared" si="1"/>
        <v>7.920792079207921</v>
      </c>
    </row>
    <row r="108" spans="1:8" ht="15">
      <c r="A108" s="137" t="s">
        <v>478</v>
      </c>
      <c r="B108" s="138" t="s">
        <v>479</v>
      </c>
      <c r="C108" s="139" t="s">
        <v>6</v>
      </c>
      <c r="D108" s="139" t="s">
        <v>461</v>
      </c>
      <c r="E108" s="134">
        <v>7</v>
      </c>
      <c r="F108" s="134">
        <v>7</v>
      </c>
      <c r="G108" s="140">
        <v>215</v>
      </c>
      <c r="H108" s="135">
        <f t="shared" si="1"/>
        <v>3.255813953488372</v>
      </c>
    </row>
    <row r="109" spans="1:8" ht="15">
      <c r="A109" s="137" t="s">
        <v>480</v>
      </c>
      <c r="B109" s="138" t="s">
        <v>481</v>
      </c>
      <c r="C109" s="139" t="s">
        <v>6</v>
      </c>
      <c r="D109" s="139" t="s">
        <v>461</v>
      </c>
      <c r="E109" s="134">
        <v>12</v>
      </c>
      <c r="F109" s="134">
        <v>12</v>
      </c>
      <c r="G109" s="140">
        <v>152</v>
      </c>
      <c r="H109" s="135">
        <f t="shared" si="1"/>
        <v>7.894736842105263</v>
      </c>
    </row>
    <row r="110" spans="1:8" ht="15">
      <c r="A110" s="137" t="s">
        <v>482</v>
      </c>
      <c r="B110" s="138" t="s">
        <v>483</v>
      </c>
      <c r="C110" s="139" t="s">
        <v>6</v>
      </c>
      <c r="D110" s="139" t="s">
        <v>475</v>
      </c>
      <c r="E110" s="134">
        <v>8</v>
      </c>
      <c r="F110" s="134">
        <v>8</v>
      </c>
      <c r="G110" s="140">
        <v>114</v>
      </c>
      <c r="H110" s="135">
        <f t="shared" si="1"/>
        <v>7.017543859649122</v>
      </c>
    </row>
    <row r="111" spans="1:8" ht="15">
      <c r="A111" s="137" t="s">
        <v>484</v>
      </c>
      <c r="B111" s="138" t="s">
        <v>485</v>
      </c>
      <c r="C111" s="139" t="s">
        <v>6</v>
      </c>
      <c r="D111" s="139" t="s">
        <v>461</v>
      </c>
      <c r="E111" s="134">
        <v>11</v>
      </c>
      <c r="F111" s="134">
        <v>11</v>
      </c>
      <c r="G111" s="140">
        <v>200</v>
      </c>
      <c r="H111" s="135">
        <f t="shared" si="1"/>
        <v>5.5</v>
      </c>
    </row>
    <row r="112" spans="1:8" ht="15">
      <c r="A112" s="137" t="s">
        <v>486</v>
      </c>
      <c r="B112" s="138" t="s">
        <v>487</v>
      </c>
      <c r="C112" s="139" t="s">
        <v>6</v>
      </c>
      <c r="D112" s="139" t="s">
        <v>488</v>
      </c>
      <c r="E112" s="134">
        <v>52</v>
      </c>
      <c r="F112" s="134">
        <v>51</v>
      </c>
      <c r="G112" s="140">
        <v>915</v>
      </c>
      <c r="H112" s="135">
        <f t="shared" si="1"/>
        <v>5.573770491803279</v>
      </c>
    </row>
    <row r="113" spans="1:8" ht="15">
      <c r="A113" s="137" t="s">
        <v>489</v>
      </c>
      <c r="B113" s="138" t="s">
        <v>490</v>
      </c>
      <c r="C113" s="139" t="s">
        <v>6</v>
      </c>
      <c r="D113" s="139" t="s">
        <v>488</v>
      </c>
      <c r="E113" s="134">
        <v>28</v>
      </c>
      <c r="F113" s="134">
        <v>28</v>
      </c>
      <c r="G113" s="140">
        <v>244</v>
      </c>
      <c r="H113" s="135">
        <f t="shared" si="1"/>
        <v>11.475409836065573</v>
      </c>
    </row>
    <row r="114" spans="1:8" ht="15">
      <c r="A114" s="137" t="s">
        <v>491</v>
      </c>
      <c r="B114" s="138" t="s">
        <v>492</v>
      </c>
      <c r="C114" s="139" t="s">
        <v>6</v>
      </c>
      <c r="D114" s="139" t="s">
        <v>488</v>
      </c>
      <c r="E114" s="134">
        <v>7</v>
      </c>
      <c r="F114" s="134">
        <v>7</v>
      </c>
      <c r="G114" s="140">
        <v>85</v>
      </c>
      <c r="H114" s="135">
        <f t="shared" si="1"/>
        <v>8.235294117647058</v>
      </c>
    </row>
    <row r="115" spans="1:8" ht="15">
      <c r="A115" s="137" t="s">
        <v>493</v>
      </c>
      <c r="B115" s="138" t="s">
        <v>494</v>
      </c>
      <c r="C115" s="139" t="s">
        <v>6</v>
      </c>
      <c r="D115" s="139" t="s">
        <v>461</v>
      </c>
      <c r="E115" s="134">
        <v>6</v>
      </c>
      <c r="F115" s="134">
        <v>5</v>
      </c>
      <c r="G115" s="140">
        <v>367</v>
      </c>
      <c r="H115" s="135">
        <f t="shared" si="1"/>
        <v>1.3623978201634876</v>
      </c>
    </row>
    <row r="116" spans="1:8" ht="15">
      <c r="A116" s="137" t="s">
        <v>495</v>
      </c>
      <c r="B116" s="138" t="s">
        <v>496</v>
      </c>
      <c r="C116" s="139" t="s">
        <v>6</v>
      </c>
      <c r="D116" s="139" t="s">
        <v>461</v>
      </c>
      <c r="E116" s="134">
        <v>16</v>
      </c>
      <c r="F116" s="134">
        <v>15</v>
      </c>
      <c r="G116" s="140">
        <v>241</v>
      </c>
      <c r="H116" s="135">
        <f t="shared" si="1"/>
        <v>6.224066390041494</v>
      </c>
    </row>
    <row r="117" spans="1:8" ht="15">
      <c r="A117" s="137" t="s">
        <v>497</v>
      </c>
      <c r="B117" s="138" t="s">
        <v>498</v>
      </c>
      <c r="C117" s="139" t="s">
        <v>6</v>
      </c>
      <c r="D117" s="139" t="s">
        <v>464</v>
      </c>
      <c r="E117" s="134">
        <v>14</v>
      </c>
      <c r="F117" s="134">
        <v>14</v>
      </c>
      <c r="G117" s="140">
        <v>170</v>
      </c>
      <c r="H117" s="135">
        <f t="shared" si="1"/>
        <v>8.235294117647058</v>
      </c>
    </row>
    <row r="118" spans="1:8" ht="15">
      <c r="A118" s="137" t="s">
        <v>499</v>
      </c>
      <c r="B118" s="138" t="s">
        <v>500</v>
      </c>
      <c r="C118" s="139" t="s">
        <v>6</v>
      </c>
      <c r="D118" s="139" t="s">
        <v>501</v>
      </c>
      <c r="E118" s="134">
        <v>16</v>
      </c>
      <c r="F118" s="134">
        <v>16</v>
      </c>
      <c r="G118" s="140">
        <v>177</v>
      </c>
      <c r="H118" s="135">
        <f t="shared" si="1"/>
        <v>9.03954802259887</v>
      </c>
    </row>
    <row r="119" spans="1:8" ht="15">
      <c r="A119" s="137" t="s">
        <v>502</v>
      </c>
      <c r="B119" s="138" t="s">
        <v>503</v>
      </c>
      <c r="C119" s="139" t="s">
        <v>6</v>
      </c>
      <c r="D119" s="139" t="s">
        <v>461</v>
      </c>
      <c r="E119" s="134">
        <v>11</v>
      </c>
      <c r="F119" s="134">
        <v>11</v>
      </c>
      <c r="G119" s="140">
        <v>290</v>
      </c>
      <c r="H119" s="135">
        <f t="shared" si="1"/>
        <v>3.793103448275862</v>
      </c>
    </row>
    <row r="120" spans="1:8" ht="15">
      <c r="A120" s="137" t="s">
        <v>504</v>
      </c>
      <c r="B120" s="138" t="s">
        <v>505</v>
      </c>
      <c r="C120" s="139" t="s">
        <v>6</v>
      </c>
      <c r="D120" s="139" t="s">
        <v>475</v>
      </c>
      <c r="E120" s="134">
        <v>16</v>
      </c>
      <c r="F120" s="134">
        <v>16</v>
      </c>
      <c r="G120" s="140">
        <v>175</v>
      </c>
      <c r="H120" s="135">
        <f t="shared" si="1"/>
        <v>9.142857142857142</v>
      </c>
    </row>
    <row r="121" spans="1:8" ht="15">
      <c r="A121" s="137" t="s">
        <v>506</v>
      </c>
      <c r="B121" s="138" t="s">
        <v>507</v>
      </c>
      <c r="C121" s="139" t="s">
        <v>6</v>
      </c>
      <c r="D121" s="139" t="s">
        <v>464</v>
      </c>
      <c r="E121" s="134">
        <v>10</v>
      </c>
      <c r="F121" s="134">
        <v>10</v>
      </c>
      <c r="G121" s="140">
        <v>170</v>
      </c>
      <c r="H121" s="135">
        <f t="shared" si="1"/>
        <v>5.88235294117647</v>
      </c>
    </row>
    <row r="122" spans="1:8" ht="15">
      <c r="A122" s="137" t="s">
        <v>508</v>
      </c>
      <c r="B122" s="138" t="s">
        <v>509</v>
      </c>
      <c r="C122" s="139" t="s">
        <v>6</v>
      </c>
      <c r="D122" s="139" t="s">
        <v>461</v>
      </c>
      <c r="E122" s="134">
        <v>16</v>
      </c>
      <c r="F122" s="134">
        <v>16</v>
      </c>
      <c r="G122" s="140">
        <v>593</v>
      </c>
      <c r="H122" s="135">
        <f t="shared" si="1"/>
        <v>2.6981450252951094</v>
      </c>
    </row>
    <row r="123" spans="1:8" ht="15">
      <c r="A123" s="137" t="s">
        <v>510</v>
      </c>
      <c r="B123" s="138" t="s">
        <v>511</v>
      </c>
      <c r="C123" s="139" t="s">
        <v>6</v>
      </c>
      <c r="D123" s="139" t="s">
        <v>464</v>
      </c>
      <c r="E123" s="134">
        <v>5</v>
      </c>
      <c r="F123" s="134">
        <v>5</v>
      </c>
      <c r="G123" s="140">
        <v>64</v>
      </c>
      <c r="H123" s="135">
        <f t="shared" si="1"/>
        <v>7.8125</v>
      </c>
    </row>
    <row r="124" spans="1:8" ht="15">
      <c r="A124" s="137" t="s">
        <v>512</v>
      </c>
      <c r="B124" s="138" t="s">
        <v>513</v>
      </c>
      <c r="C124" s="139" t="s">
        <v>6</v>
      </c>
      <c r="D124" s="139" t="s">
        <v>501</v>
      </c>
      <c r="E124" s="134">
        <v>88</v>
      </c>
      <c r="F124" s="134">
        <v>80</v>
      </c>
      <c r="G124" s="140">
        <v>1136</v>
      </c>
      <c r="H124" s="135">
        <f t="shared" si="1"/>
        <v>7.042253521126761</v>
      </c>
    </row>
    <row r="125" spans="1:8" ht="15">
      <c r="A125" s="137" t="s">
        <v>514</v>
      </c>
      <c r="B125" s="138" t="s">
        <v>515</v>
      </c>
      <c r="C125" s="139" t="s">
        <v>6</v>
      </c>
      <c r="D125" s="139" t="s">
        <v>461</v>
      </c>
      <c r="E125" s="134">
        <v>25</v>
      </c>
      <c r="F125" s="134">
        <v>22</v>
      </c>
      <c r="G125" s="140">
        <v>446</v>
      </c>
      <c r="H125" s="135">
        <f t="shared" si="1"/>
        <v>4.932735426008969</v>
      </c>
    </row>
    <row r="126" spans="1:8" ht="15">
      <c r="A126" s="137" t="s">
        <v>516</v>
      </c>
      <c r="B126" s="138" t="s">
        <v>517</v>
      </c>
      <c r="C126" s="139" t="s">
        <v>6</v>
      </c>
      <c r="D126" s="139" t="s">
        <v>461</v>
      </c>
      <c r="E126" s="134">
        <v>34</v>
      </c>
      <c r="F126" s="134">
        <v>32</v>
      </c>
      <c r="G126" s="140">
        <v>430</v>
      </c>
      <c r="H126" s="135">
        <f t="shared" si="1"/>
        <v>7.441860465116279</v>
      </c>
    </row>
    <row r="127" spans="1:8" ht="15">
      <c r="A127" s="137" t="s">
        <v>518</v>
      </c>
      <c r="B127" s="138" t="s">
        <v>519</v>
      </c>
      <c r="C127" s="139" t="s">
        <v>6</v>
      </c>
      <c r="D127" s="139" t="s">
        <v>488</v>
      </c>
      <c r="E127" s="134">
        <v>2</v>
      </c>
      <c r="F127" s="134">
        <v>2</v>
      </c>
      <c r="G127" s="140">
        <v>101</v>
      </c>
      <c r="H127" s="135">
        <f t="shared" si="1"/>
        <v>1.9801980198019802</v>
      </c>
    </row>
    <row r="128" spans="1:8" ht="15">
      <c r="A128" s="137" t="s">
        <v>520</v>
      </c>
      <c r="B128" s="138" t="s">
        <v>521</v>
      </c>
      <c r="C128" s="139" t="s">
        <v>6</v>
      </c>
      <c r="D128" s="139" t="s">
        <v>475</v>
      </c>
      <c r="E128" s="134">
        <v>18</v>
      </c>
      <c r="F128" s="134">
        <v>18</v>
      </c>
      <c r="G128" s="140">
        <v>297</v>
      </c>
      <c r="H128" s="135">
        <f t="shared" si="1"/>
        <v>6.0606060606060606</v>
      </c>
    </row>
    <row r="129" spans="1:8" ht="15">
      <c r="A129" s="137" t="s">
        <v>522</v>
      </c>
      <c r="B129" s="138" t="s">
        <v>523</v>
      </c>
      <c r="C129" s="139" t="s">
        <v>6</v>
      </c>
      <c r="D129" s="139" t="s">
        <v>488</v>
      </c>
      <c r="E129" s="134">
        <v>9</v>
      </c>
      <c r="F129" s="134">
        <v>8</v>
      </c>
      <c r="G129" s="140">
        <v>195</v>
      </c>
      <c r="H129" s="135">
        <f t="shared" si="1"/>
        <v>4.102564102564102</v>
      </c>
    </row>
    <row r="130" spans="1:8" ht="15">
      <c r="A130" s="137" t="s">
        <v>524</v>
      </c>
      <c r="B130" s="138" t="s">
        <v>525</v>
      </c>
      <c r="C130" s="139" t="s">
        <v>6</v>
      </c>
      <c r="D130" s="139" t="s">
        <v>501</v>
      </c>
      <c r="E130" s="134">
        <v>13</v>
      </c>
      <c r="F130" s="134">
        <v>12</v>
      </c>
      <c r="G130" s="140">
        <v>135</v>
      </c>
      <c r="H130" s="135">
        <f t="shared" si="1"/>
        <v>8.88888888888889</v>
      </c>
    </row>
    <row r="131" spans="1:8" ht="15">
      <c r="A131" s="137" t="s">
        <v>526</v>
      </c>
      <c r="B131" s="138" t="s">
        <v>527</v>
      </c>
      <c r="C131" s="139" t="s">
        <v>6</v>
      </c>
      <c r="D131" s="139" t="s">
        <v>464</v>
      </c>
      <c r="E131" s="134">
        <v>7</v>
      </c>
      <c r="F131" s="134">
        <v>7</v>
      </c>
      <c r="G131" s="140">
        <v>112</v>
      </c>
      <c r="H131" s="135">
        <f t="shared" si="1"/>
        <v>6.25</v>
      </c>
    </row>
    <row r="132" spans="1:8" ht="15">
      <c r="A132" s="137" t="s">
        <v>528</v>
      </c>
      <c r="B132" s="138" t="s">
        <v>529</v>
      </c>
      <c r="C132" s="139" t="s">
        <v>6</v>
      </c>
      <c r="D132" s="139" t="s">
        <v>488</v>
      </c>
      <c r="E132" s="134">
        <v>15</v>
      </c>
      <c r="F132" s="134">
        <v>15</v>
      </c>
      <c r="G132" s="140">
        <v>219</v>
      </c>
      <c r="H132" s="135">
        <f aca="true" t="shared" si="2" ref="H132:H195">F132/G132*100</f>
        <v>6.8493150684931505</v>
      </c>
    </row>
    <row r="133" spans="1:8" ht="15">
      <c r="A133" s="137" t="s">
        <v>530</v>
      </c>
      <c r="B133" s="138" t="s">
        <v>531</v>
      </c>
      <c r="C133" s="139" t="s">
        <v>6</v>
      </c>
      <c r="D133" s="139" t="s">
        <v>464</v>
      </c>
      <c r="E133" s="134">
        <v>5</v>
      </c>
      <c r="F133" s="134">
        <v>5</v>
      </c>
      <c r="G133" s="140">
        <v>102</v>
      </c>
      <c r="H133" s="135">
        <f t="shared" si="2"/>
        <v>4.901960784313726</v>
      </c>
    </row>
    <row r="134" spans="1:8" ht="15">
      <c r="A134" s="137" t="s">
        <v>532</v>
      </c>
      <c r="B134" s="138" t="s">
        <v>533</v>
      </c>
      <c r="C134" s="139" t="s">
        <v>6</v>
      </c>
      <c r="D134" s="139" t="s">
        <v>488</v>
      </c>
      <c r="E134" s="134">
        <v>22</v>
      </c>
      <c r="F134" s="134">
        <v>22</v>
      </c>
      <c r="G134" s="140">
        <v>246</v>
      </c>
      <c r="H134" s="135">
        <f t="shared" si="2"/>
        <v>8.94308943089431</v>
      </c>
    </row>
    <row r="135" spans="1:8" ht="15">
      <c r="A135" s="137" t="s">
        <v>534</v>
      </c>
      <c r="B135" s="138" t="s">
        <v>535</v>
      </c>
      <c r="C135" s="139" t="s">
        <v>6</v>
      </c>
      <c r="D135" s="139" t="s">
        <v>475</v>
      </c>
      <c r="E135" s="134">
        <v>21</v>
      </c>
      <c r="F135" s="134">
        <v>20</v>
      </c>
      <c r="G135" s="140">
        <v>326</v>
      </c>
      <c r="H135" s="135">
        <f t="shared" si="2"/>
        <v>6.134969325153374</v>
      </c>
    </row>
    <row r="136" spans="1:8" ht="15">
      <c r="A136" s="137" t="s">
        <v>536</v>
      </c>
      <c r="B136" s="138" t="s">
        <v>537</v>
      </c>
      <c r="C136" s="139" t="s">
        <v>6</v>
      </c>
      <c r="D136" s="139" t="s">
        <v>461</v>
      </c>
      <c r="E136" s="134">
        <v>17</v>
      </c>
      <c r="F136" s="134">
        <v>17</v>
      </c>
      <c r="G136" s="140">
        <v>351</v>
      </c>
      <c r="H136" s="135">
        <f t="shared" si="2"/>
        <v>4.843304843304843</v>
      </c>
    </row>
    <row r="137" spans="1:8" ht="15">
      <c r="A137" s="137" t="s">
        <v>538</v>
      </c>
      <c r="B137" s="138" t="s">
        <v>539</v>
      </c>
      <c r="C137" s="139" t="s">
        <v>6</v>
      </c>
      <c r="D137" s="139" t="s">
        <v>461</v>
      </c>
      <c r="E137" s="134">
        <v>26</v>
      </c>
      <c r="F137" s="134">
        <v>24</v>
      </c>
      <c r="G137" s="140">
        <v>291</v>
      </c>
      <c r="H137" s="135">
        <f t="shared" si="2"/>
        <v>8.24742268041237</v>
      </c>
    </row>
    <row r="138" spans="1:8" ht="15">
      <c r="A138" s="137" t="s">
        <v>540</v>
      </c>
      <c r="B138" s="138" t="s">
        <v>541</v>
      </c>
      <c r="C138" s="139" t="s">
        <v>6</v>
      </c>
      <c r="D138" s="139" t="s">
        <v>461</v>
      </c>
      <c r="E138" s="134">
        <v>33</v>
      </c>
      <c r="F138" s="134">
        <v>31</v>
      </c>
      <c r="G138" s="140">
        <v>556</v>
      </c>
      <c r="H138" s="135">
        <f t="shared" si="2"/>
        <v>5.575539568345324</v>
      </c>
    </row>
    <row r="139" spans="1:8" ht="15">
      <c r="A139" s="137" t="s">
        <v>542</v>
      </c>
      <c r="B139" s="138" t="s">
        <v>543</v>
      </c>
      <c r="C139" s="139" t="s">
        <v>6</v>
      </c>
      <c r="D139" s="139" t="s">
        <v>475</v>
      </c>
      <c r="E139" s="134">
        <v>18</v>
      </c>
      <c r="F139" s="134">
        <v>18</v>
      </c>
      <c r="G139" s="140">
        <v>223</v>
      </c>
      <c r="H139" s="135">
        <f t="shared" si="2"/>
        <v>8.071748878923767</v>
      </c>
    </row>
    <row r="140" spans="1:8" ht="15">
      <c r="A140" s="137" t="s">
        <v>544</v>
      </c>
      <c r="B140" s="138" t="s">
        <v>545</v>
      </c>
      <c r="C140" s="139" t="s">
        <v>6</v>
      </c>
      <c r="D140" s="139" t="s">
        <v>464</v>
      </c>
      <c r="E140" s="134">
        <v>59</v>
      </c>
      <c r="F140" s="134">
        <v>58</v>
      </c>
      <c r="G140" s="140">
        <v>935</v>
      </c>
      <c r="H140" s="135">
        <f t="shared" si="2"/>
        <v>6.2032085561497325</v>
      </c>
    </row>
    <row r="141" spans="1:8" ht="15">
      <c r="A141" s="137" t="s">
        <v>546</v>
      </c>
      <c r="B141" s="138" t="s">
        <v>547</v>
      </c>
      <c r="C141" s="139" t="s">
        <v>6</v>
      </c>
      <c r="D141" s="139" t="s">
        <v>461</v>
      </c>
      <c r="E141" s="134">
        <v>12</v>
      </c>
      <c r="F141" s="134">
        <v>12</v>
      </c>
      <c r="G141" s="140">
        <v>181</v>
      </c>
      <c r="H141" s="135">
        <f t="shared" si="2"/>
        <v>6.629834254143646</v>
      </c>
    </row>
    <row r="142" spans="1:8" ht="15">
      <c r="A142" s="137" t="s">
        <v>548</v>
      </c>
      <c r="B142" s="138" t="s">
        <v>549</v>
      </c>
      <c r="C142" s="139" t="s">
        <v>6</v>
      </c>
      <c r="D142" s="139" t="s">
        <v>501</v>
      </c>
      <c r="E142" s="134">
        <v>8</v>
      </c>
      <c r="F142" s="134">
        <v>7</v>
      </c>
      <c r="G142" s="140">
        <v>79</v>
      </c>
      <c r="H142" s="135">
        <f t="shared" si="2"/>
        <v>8.860759493670885</v>
      </c>
    </row>
    <row r="143" spans="1:8" ht="15">
      <c r="A143" s="137" t="s">
        <v>550</v>
      </c>
      <c r="B143" s="138" t="s">
        <v>551</v>
      </c>
      <c r="C143" s="139" t="s">
        <v>6</v>
      </c>
      <c r="D143" s="139" t="s">
        <v>488</v>
      </c>
      <c r="E143" s="134">
        <v>8</v>
      </c>
      <c r="F143" s="134">
        <v>7</v>
      </c>
      <c r="G143" s="140">
        <v>300</v>
      </c>
      <c r="H143" s="135">
        <f t="shared" si="2"/>
        <v>2.3333333333333335</v>
      </c>
    </row>
    <row r="144" spans="1:8" ht="15">
      <c r="A144" s="137" t="s">
        <v>552</v>
      </c>
      <c r="B144" s="138" t="s">
        <v>553</v>
      </c>
      <c r="C144" s="139" t="s">
        <v>6</v>
      </c>
      <c r="D144" s="139" t="s">
        <v>501</v>
      </c>
      <c r="E144" s="134">
        <v>96</v>
      </c>
      <c r="F144" s="134">
        <v>95</v>
      </c>
      <c r="G144" s="140">
        <v>1033</v>
      </c>
      <c r="H144" s="135">
        <f t="shared" si="2"/>
        <v>9.19651500484027</v>
      </c>
    </row>
    <row r="145" spans="1:8" ht="15">
      <c r="A145" s="137" t="s">
        <v>554</v>
      </c>
      <c r="B145" s="138" t="s">
        <v>555</v>
      </c>
      <c r="C145" s="139" t="s">
        <v>6</v>
      </c>
      <c r="D145" s="139" t="s">
        <v>461</v>
      </c>
      <c r="E145" s="134">
        <v>21</v>
      </c>
      <c r="F145" s="134">
        <v>19</v>
      </c>
      <c r="G145" s="140">
        <v>367</v>
      </c>
      <c r="H145" s="135">
        <f t="shared" si="2"/>
        <v>5.177111716621254</v>
      </c>
    </row>
    <row r="146" spans="1:8" ht="15">
      <c r="A146" s="137" t="s">
        <v>556</v>
      </c>
      <c r="B146" s="138" t="s">
        <v>557</v>
      </c>
      <c r="C146" s="139" t="s">
        <v>6</v>
      </c>
      <c r="D146" s="139" t="s">
        <v>464</v>
      </c>
      <c r="E146" s="134">
        <v>15</v>
      </c>
      <c r="F146" s="134">
        <v>15</v>
      </c>
      <c r="G146" s="140">
        <v>384</v>
      </c>
      <c r="H146" s="135">
        <f t="shared" si="2"/>
        <v>3.90625</v>
      </c>
    </row>
    <row r="147" spans="1:8" ht="15">
      <c r="A147" s="137" t="s">
        <v>558</v>
      </c>
      <c r="B147" s="138" t="s">
        <v>559</v>
      </c>
      <c r="C147" s="139" t="s">
        <v>6</v>
      </c>
      <c r="D147" s="139" t="s">
        <v>475</v>
      </c>
      <c r="E147" s="134">
        <v>191</v>
      </c>
      <c r="F147" s="134">
        <v>190</v>
      </c>
      <c r="G147" s="140">
        <v>2228</v>
      </c>
      <c r="H147" s="135">
        <f t="shared" si="2"/>
        <v>8.5278276481149</v>
      </c>
    </row>
    <row r="148" spans="1:8" ht="15">
      <c r="A148" s="137" t="s">
        <v>560</v>
      </c>
      <c r="B148" s="138" t="s">
        <v>561</v>
      </c>
      <c r="C148" s="139" t="s">
        <v>6</v>
      </c>
      <c r="D148" s="139" t="s">
        <v>461</v>
      </c>
      <c r="E148" s="134">
        <v>13</v>
      </c>
      <c r="F148" s="134">
        <v>13</v>
      </c>
      <c r="G148" s="140">
        <v>281</v>
      </c>
      <c r="H148" s="135">
        <f t="shared" si="2"/>
        <v>4.6263345195729535</v>
      </c>
    </row>
    <row r="149" spans="1:8" ht="15">
      <c r="A149" s="137" t="s">
        <v>6</v>
      </c>
      <c r="B149" s="138" t="s">
        <v>562</v>
      </c>
      <c r="C149" s="139" t="s">
        <v>6</v>
      </c>
      <c r="D149" s="139" t="s">
        <v>464</v>
      </c>
      <c r="E149" s="134">
        <v>821</v>
      </c>
      <c r="F149" s="134">
        <v>803</v>
      </c>
      <c r="G149" s="140">
        <v>15967</v>
      </c>
      <c r="H149" s="135">
        <f t="shared" si="2"/>
        <v>5.029122565290913</v>
      </c>
    </row>
    <row r="150" spans="1:8" ht="15">
      <c r="A150" s="137" t="s">
        <v>563</v>
      </c>
      <c r="B150" s="138" t="s">
        <v>564</v>
      </c>
      <c r="C150" s="139" t="s">
        <v>6</v>
      </c>
      <c r="D150" s="139" t="s">
        <v>475</v>
      </c>
      <c r="E150" s="134">
        <v>16</v>
      </c>
      <c r="F150" s="134">
        <v>16</v>
      </c>
      <c r="G150" s="140">
        <v>136</v>
      </c>
      <c r="H150" s="135">
        <f t="shared" si="2"/>
        <v>11.76470588235294</v>
      </c>
    </row>
    <row r="151" spans="1:8" ht="15">
      <c r="A151" s="137" t="s">
        <v>565</v>
      </c>
      <c r="B151" s="138" t="s">
        <v>566</v>
      </c>
      <c r="C151" s="139" t="s">
        <v>6</v>
      </c>
      <c r="D151" s="139" t="s">
        <v>501</v>
      </c>
      <c r="E151" s="134">
        <v>31</v>
      </c>
      <c r="F151" s="134">
        <v>31</v>
      </c>
      <c r="G151" s="140">
        <v>352</v>
      </c>
      <c r="H151" s="135">
        <f t="shared" si="2"/>
        <v>8.806818181818182</v>
      </c>
    </row>
    <row r="152" spans="1:8" ht="15">
      <c r="A152" s="137" t="s">
        <v>567</v>
      </c>
      <c r="B152" s="138" t="s">
        <v>568</v>
      </c>
      <c r="C152" s="139" t="s">
        <v>6</v>
      </c>
      <c r="D152" s="139" t="s">
        <v>488</v>
      </c>
      <c r="E152" s="134">
        <v>379</v>
      </c>
      <c r="F152" s="134">
        <v>371</v>
      </c>
      <c r="G152" s="140">
        <v>5582</v>
      </c>
      <c r="H152" s="135">
        <f t="shared" si="2"/>
        <v>6.646363310641347</v>
      </c>
    </row>
    <row r="153" spans="1:8" ht="15">
      <c r="A153" s="137" t="s">
        <v>569</v>
      </c>
      <c r="B153" s="138" t="s">
        <v>570</v>
      </c>
      <c r="C153" s="139" t="s">
        <v>6</v>
      </c>
      <c r="D153" s="139" t="s">
        <v>488</v>
      </c>
      <c r="E153" s="134">
        <v>24</v>
      </c>
      <c r="F153" s="134">
        <v>23</v>
      </c>
      <c r="G153" s="140">
        <v>259</v>
      </c>
      <c r="H153" s="135">
        <f t="shared" si="2"/>
        <v>8.880308880308881</v>
      </c>
    </row>
    <row r="154" spans="1:8" ht="15">
      <c r="A154" s="137" t="s">
        <v>571</v>
      </c>
      <c r="B154" s="138" t="s">
        <v>572</v>
      </c>
      <c r="C154" s="139" t="s">
        <v>6</v>
      </c>
      <c r="D154" s="139" t="s">
        <v>488</v>
      </c>
      <c r="E154" s="134">
        <v>40</v>
      </c>
      <c r="F154" s="134">
        <v>40</v>
      </c>
      <c r="G154" s="140">
        <v>477</v>
      </c>
      <c r="H154" s="135">
        <f t="shared" si="2"/>
        <v>8.385744234800839</v>
      </c>
    </row>
    <row r="155" spans="1:8" ht="15">
      <c r="A155" s="137" t="s">
        <v>573</v>
      </c>
      <c r="B155" s="138" t="s">
        <v>574</v>
      </c>
      <c r="C155" s="139" t="s">
        <v>6</v>
      </c>
      <c r="D155" s="139" t="s">
        <v>464</v>
      </c>
      <c r="E155" s="134">
        <v>10</v>
      </c>
      <c r="F155" s="134">
        <v>10</v>
      </c>
      <c r="G155" s="140">
        <v>114</v>
      </c>
      <c r="H155" s="135">
        <f t="shared" si="2"/>
        <v>8.771929824561402</v>
      </c>
    </row>
    <row r="156" spans="1:8" ht="15">
      <c r="A156" s="137" t="s">
        <v>575</v>
      </c>
      <c r="B156" s="138" t="s">
        <v>576</v>
      </c>
      <c r="C156" s="139" t="s">
        <v>6</v>
      </c>
      <c r="D156" s="139" t="s">
        <v>475</v>
      </c>
      <c r="E156" s="134">
        <v>42</v>
      </c>
      <c r="F156" s="134">
        <v>41</v>
      </c>
      <c r="G156" s="140">
        <v>506</v>
      </c>
      <c r="H156" s="135">
        <f t="shared" si="2"/>
        <v>8.102766798418973</v>
      </c>
    </row>
    <row r="157" spans="1:8" ht="15">
      <c r="A157" s="137" t="s">
        <v>577</v>
      </c>
      <c r="B157" s="138" t="s">
        <v>578</v>
      </c>
      <c r="C157" s="139" t="s">
        <v>6</v>
      </c>
      <c r="D157" s="139" t="s">
        <v>464</v>
      </c>
      <c r="E157" s="134">
        <v>5</v>
      </c>
      <c r="F157" s="134">
        <v>5</v>
      </c>
      <c r="G157" s="140">
        <v>99</v>
      </c>
      <c r="H157" s="135">
        <f t="shared" si="2"/>
        <v>5.05050505050505</v>
      </c>
    </row>
    <row r="158" spans="1:8" ht="15">
      <c r="A158" s="137" t="s">
        <v>579</v>
      </c>
      <c r="B158" s="138" t="s">
        <v>580</v>
      </c>
      <c r="C158" s="139" t="s">
        <v>6</v>
      </c>
      <c r="D158" s="139" t="s">
        <v>464</v>
      </c>
      <c r="E158" s="134">
        <v>8</v>
      </c>
      <c r="F158" s="134">
        <v>8</v>
      </c>
      <c r="G158" s="140">
        <v>151</v>
      </c>
      <c r="H158" s="135">
        <f t="shared" si="2"/>
        <v>5.298013245033113</v>
      </c>
    </row>
    <row r="159" spans="1:8" ht="15">
      <c r="A159" s="137" t="s">
        <v>581</v>
      </c>
      <c r="B159" s="138" t="s">
        <v>582</v>
      </c>
      <c r="C159" s="139" t="s">
        <v>6</v>
      </c>
      <c r="D159" s="139" t="s">
        <v>464</v>
      </c>
      <c r="E159" s="134">
        <v>8</v>
      </c>
      <c r="F159" s="134">
        <v>8</v>
      </c>
      <c r="G159" s="140">
        <v>150</v>
      </c>
      <c r="H159" s="135">
        <f t="shared" si="2"/>
        <v>5.333333333333334</v>
      </c>
    </row>
    <row r="160" spans="1:8" ht="15">
      <c r="A160" s="137" t="s">
        <v>583</v>
      </c>
      <c r="B160" s="138" t="s">
        <v>584</v>
      </c>
      <c r="C160" s="139" t="s">
        <v>6</v>
      </c>
      <c r="D160" s="139" t="s">
        <v>461</v>
      </c>
      <c r="E160" s="134">
        <v>16</v>
      </c>
      <c r="F160" s="134">
        <v>16</v>
      </c>
      <c r="G160" s="140">
        <v>386</v>
      </c>
      <c r="H160" s="135">
        <f t="shared" si="2"/>
        <v>4.145077720207254</v>
      </c>
    </row>
    <row r="161" spans="1:8" ht="15">
      <c r="A161" s="137" t="s">
        <v>585</v>
      </c>
      <c r="B161" s="138" t="s">
        <v>586</v>
      </c>
      <c r="C161" s="139" t="s">
        <v>6</v>
      </c>
      <c r="D161" s="139" t="s">
        <v>475</v>
      </c>
      <c r="E161" s="134">
        <v>99</v>
      </c>
      <c r="F161" s="134">
        <v>99</v>
      </c>
      <c r="G161" s="140">
        <v>1149</v>
      </c>
      <c r="H161" s="135">
        <f t="shared" si="2"/>
        <v>8.616187989556137</v>
      </c>
    </row>
    <row r="162" spans="1:8" ht="15">
      <c r="A162" s="137" t="s">
        <v>587</v>
      </c>
      <c r="B162" s="138" t="s">
        <v>588</v>
      </c>
      <c r="C162" s="139" t="s">
        <v>6</v>
      </c>
      <c r="D162" s="139" t="s">
        <v>461</v>
      </c>
      <c r="E162" s="134">
        <v>17</v>
      </c>
      <c r="F162" s="134">
        <v>16</v>
      </c>
      <c r="G162" s="140">
        <v>260</v>
      </c>
      <c r="H162" s="135">
        <f t="shared" si="2"/>
        <v>6.153846153846154</v>
      </c>
    </row>
    <row r="163" spans="1:8" ht="15">
      <c r="A163" s="137" t="s">
        <v>589</v>
      </c>
      <c r="B163" s="138" t="s">
        <v>590</v>
      </c>
      <c r="C163" s="139" t="s">
        <v>6</v>
      </c>
      <c r="D163" s="139" t="s">
        <v>461</v>
      </c>
      <c r="E163" s="134">
        <v>5</v>
      </c>
      <c r="F163" s="134">
        <v>5</v>
      </c>
      <c r="G163" s="140">
        <v>60</v>
      </c>
      <c r="H163" s="135">
        <f t="shared" si="2"/>
        <v>8.333333333333332</v>
      </c>
    </row>
    <row r="164" spans="1:8" ht="15">
      <c r="A164" s="137" t="s">
        <v>591</v>
      </c>
      <c r="B164" s="138" t="s">
        <v>592</v>
      </c>
      <c r="C164" s="139" t="s">
        <v>6</v>
      </c>
      <c r="D164" s="139" t="s">
        <v>464</v>
      </c>
      <c r="E164" s="134">
        <v>7</v>
      </c>
      <c r="F164" s="134">
        <v>7</v>
      </c>
      <c r="G164" s="140">
        <v>140</v>
      </c>
      <c r="H164" s="135">
        <f t="shared" si="2"/>
        <v>5</v>
      </c>
    </row>
    <row r="165" spans="1:8" ht="15">
      <c r="A165" s="137" t="s">
        <v>593</v>
      </c>
      <c r="B165" s="138" t="s">
        <v>594</v>
      </c>
      <c r="C165" s="139" t="s">
        <v>6</v>
      </c>
      <c r="D165" s="139" t="s">
        <v>464</v>
      </c>
      <c r="E165" s="134">
        <v>14</v>
      </c>
      <c r="F165" s="134">
        <v>14</v>
      </c>
      <c r="G165" s="140">
        <v>278</v>
      </c>
      <c r="H165" s="135">
        <f t="shared" si="2"/>
        <v>5.0359712230215825</v>
      </c>
    </row>
    <row r="166" spans="1:8" ht="15">
      <c r="A166" s="137" t="s">
        <v>595</v>
      </c>
      <c r="B166" s="138" t="s">
        <v>596</v>
      </c>
      <c r="C166" s="139" t="s">
        <v>6</v>
      </c>
      <c r="D166" s="139" t="s">
        <v>488</v>
      </c>
      <c r="E166" s="134">
        <v>25</v>
      </c>
      <c r="F166" s="134">
        <v>24</v>
      </c>
      <c r="G166" s="140">
        <v>418</v>
      </c>
      <c r="H166" s="135">
        <f t="shared" si="2"/>
        <v>5.741626794258373</v>
      </c>
    </row>
    <row r="167" spans="1:8" ht="15">
      <c r="A167" s="137" t="s">
        <v>597</v>
      </c>
      <c r="B167" s="138" t="s">
        <v>598</v>
      </c>
      <c r="C167" s="139" t="s">
        <v>6</v>
      </c>
      <c r="D167" s="139" t="s">
        <v>464</v>
      </c>
      <c r="E167" s="134">
        <v>63</v>
      </c>
      <c r="F167" s="134">
        <v>62</v>
      </c>
      <c r="G167" s="140">
        <v>934</v>
      </c>
      <c r="H167" s="135">
        <f t="shared" si="2"/>
        <v>6.638115631691649</v>
      </c>
    </row>
    <row r="168" spans="1:8" ht="15">
      <c r="A168" s="137" t="s">
        <v>599</v>
      </c>
      <c r="B168" s="138" t="s">
        <v>600</v>
      </c>
      <c r="C168" s="139" t="s">
        <v>6</v>
      </c>
      <c r="D168" s="139" t="s">
        <v>488</v>
      </c>
      <c r="E168" s="134">
        <v>25</v>
      </c>
      <c r="F168" s="134">
        <v>24</v>
      </c>
      <c r="G168" s="140">
        <v>391</v>
      </c>
      <c r="H168" s="135">
        <f t="shared" si="2"/>
        <v>6.138107416879795</v>
      </c>
    </row>
    <row r="169" spans="1:8" ht="15">
      <c r="A169" s="137" t="s">
        <v>601</v>
      </c>
      <c r="B169" s="138" t="s">
        <v>602</v>
      </c>
      <c r="C169" s="139" t="s">
        <v>6</v>
      </c>
      <c r="D169" s="139" t="s">
        <v>475</v>
      </c>
      <c r="E169" s="134">
        <v>20</v>
      </c>
      <c r="F169" s="134">
        <v>20</v>
      </c>
      <c r="G169" s="140">
        <v>194</v>
      </c>
      <c r="H169" s="135">
        <f t="shared" si="2"/>
        <v>10.309278350515463</v>
      </c>
    </row>
    <row r="170" spans="1:8" ht="15">
      <c r="A170" s="137" t="s">
        <v>603</v>
      </c>
      <c r="B170" s="138" t="s">
        <v>604</v>
      </c>
      <c r="C170" s="139" t="s">
        <v>6</v>
      </c>
      <c r="D170" s="139" t="s">
        <v>501</v>
      </c>
      <c r="E170" s="134">
        <v>15</v>
      </c>
      <c r="F170" s="134">
        <v>15</v>
      </c>
      <c r="G170" s="140">
        <v>220</v>
      </c>
      <c r="H170" s="135">
        <f t="shared" si="2"/>
        <v>6.8181818181818175</v>
      </c>
    </row>
    <row r="171" spans="1:8" ht="15">
      <c r="A171" s="137" t="s">
        <v>605</v>
      </c>
      <c r="B171" s="138" t="s">
        <v>606</v>
      </c>
      <c r="C171" s="139" t="s">
        <v>6</v>
      </c>
      <c r="D171" s="139" t="s">
        <v>461</v>
      </c>
      <c r="E171" s="134">
        <v>26</v>
      </c>
      <c r="F171" s="134">
        <v>25</v>
      </c>
      <c r="G171" s="140">
        <v>385</v>
      </c>
      <c r="H171" s="135">
        <f t="shared" si="2"/>
        <v>6.493506493506493</v>
      </c>
    </row>
    <row r="172" spans="1:8" ht="15">
      <c r="A172" s="137" t="s">
        <v>607</v>
      </c>
      <c r="B172" s="138" t="s">
        <v>608</v>
      </c>
      <c r="C172" s="139" t="s">
        <v>6</v>
      </c>
      <c r="D172" s="139" t="s">
        <v>475</v>
      </c>
      <c r="E172" s="134">
        <v>22</v>
      </c>
      <c r="F172" s="134">
        <v>21</v>
      </c>
      <c r="G172" s="140">
        <v>313</v>
      </c>
      <c r="H172" s="135">
        <f t="shared" si="2"/>
        <v>6.7092651757188495</v>
      </c>
    </row>
    <row r="173" spans="1:8" ht="15">
      <c r="A173" s="137" t="s">
        <v>609</v>
      </c>
      <c r="B173" s="138" t="s">
        <v>610</v>
      </c>
      <c r="C173" s="139" t="s">
        <v>6</v>
      </c>
      <c r="D173" s="139" t="s">
        <v>501</v>
      </c>
      <c r="E173" s="134">
        <v>4</v>
      </c>
      <c r="F173" s="134">
        <v>4</v>
      </c>
      <c r="G173" s="140">
        <v>65</v>
      </c>
      <c r="H173" s="135">
        <f t="shared" si="2"/>
        <v>6.153846153846154</v>
      </c>
    </row>
    <row r="174" spans="1:8" ht="15">
      <c r="A174" s="137" t="s">
        <v>611</v>
      </c>
      <c r="B174" s="138" t="s">
        <v>612</v>
      </c>
      <c r="C174" s="139" t="s">
        <v>6</v>
      </c>
      <c r="D174" s="139" t="s">
        <v>461</v>
      </c>
      <c r="E174" s="134">
        <v>432</v>
      </c>
      <c r="F174" s="134">
        <v>388</v>
      </c>
      <c r="G174" s="140">
        <v>8361</v>
      </c>
      <c r="H174" s="135">
        <f t="shared" si="2"/>
        <v>4.640593230474824</v>
      </c>
    </row>
    <row r="175" spans="1:8" ht="15">
      <c r="A175" s="137" t="s">
        <v>613</v>
      </c>
      <c r="B175" s="138" t="s">
        <v>614</v>
      </c>
      <c r="C175" s="139" t="s">
        <v>6</v>
      </c>
      <c r="D175" s="139" t="s">
        <v>475</v>
      </c>
      <c r="E175" s="134">
        <v>8</v>
      </c>
      <c r="F175" s="134">
        <v>7</v>
      </c>
      <c r="G175" s="140">
        <v>141</v>
      </c>
      <c r="H175" s="135">
        <f t="shared" si="2"/>
        <v>4.964539007092199</v>
      </c>
    </row>
    <row r="176" spans="1:8" ht="15">
      <c r="A176" s="137" t="s">
        <v>615</v>
      </c>
      <c r="B176" s="138" t="s">
        <v>616</v>
      </c>
      <c r="C176" s="139" t="s">
        <v>6</v>
      </c>
      <c r="D176" s="139" t="s">
        <v>488</v>
      </c>
      <c r="E176" s="134">
        <v>12</v>
      </c>
      <c r="F176" s="134">
        <v>12</v>
      </c>
      <c r="G176" s="140">
        <v>193</v>
      </c>
      <c r="H176" s="135">
        <f t="shared" si="2"/>
        <v>6.217616580310881</v>
      </c>
    </row>
    <row r="177" spans="1:8" ht="15">
      <c r="A177" s="137" t="s">
        <v>617</v>
      </c>
      <c r="B177" s="138" t="s">
        <v>618</v>
      </c>
      <c r="C177" s="139" t="s">
        <v>6</v>
      </c>
      <c r="D177" s="139" t="s">
        <v>475</v>
      </c>
      <c r="E177" s="134">
        <v>19</v>
      </c>
      <c r="F177" s="134">
        <v>19</v>
      </c>
      <c r="G177" s="140">
        <v>189</v>
      </c>
      <c r="H177" s="135">
        <f t="shared" si="2"/>
        <v>10.052910052910052</v>
      </c>
    </row>
    <row r="178" spans="1:8" ht="15">
      <c r="A178" s="137" t="s">
        <v>619</v>
      </c>
      <c r="B178" s="138" t="s">
        <v>620</v>
      </c>
      <c r="C178" s="139" t="s">
        <v>6</v>
      </c>
      <c r="D178" s="139" t="s">
        <v>501</v>
      </c>
      <c r="E178" s="134">
        <v>45</v>
      </c>
      <c r="F178" s="134">
        <v>40</v>
      </c>
      <c r="G178" s="140">
        <v>543</v>
      </c>
      <c r="H178" s="135">
        <f t="shared" si="2"/>
        <v>7.366482504604052</v>
      </c>
    </row>
    <row r="179" spans="1:8" ht="15">
      <c r="A179" s="137" t="s">
        <v>621</v>
      </c>
      <c r="B179" s="138" t="s">
        <v>622</v>
      </c>
      <c r="C179" s="139" t="s">
        <v>6</v>
      </c>
      <c r="D179" s="139" t="s">
        <v>464</v>
      </c>
      <c r="E179" s="134">
        <v>6</v>
      </c>
      <c r="F179" s="134">
        <v>6</v>
      </c>
      <c r="G179" s="140">
        <v>38</v>
      </c>
      <c r="H179" s="135">
        <f t="shared" si="2"/>
        <v>15.789473684210526</v>
      </c>
    </row>
    <row r="180" spans="1:8" ht="15">
      <c r="A180" s="137" t="s">
        <v>623</v>
      </c>
      <c r="B180" s="138" t="s">
        <v>624</v>
      </c>
      <c r="C180" s="139" t="s">
        <v>6</v>
      </c>
      <c r="D180" s="139" t="s">
        <v>461</v>
      </c>
      <c r="E180" s="134">
        <v>49</v>
      </c>
      <c r="F180" s="134">
        <v>43</v>
      </c>
      <c r="G180" s="140">
        <v>686</v>
      </c>
      <c r="H180" s="135">
        <f t="shared" si="2"/>
        <v>6.2682215743440235</v>
      </c>
    </row>
    <row r="181" spans="1:8" ht="15">
      <c r="A181" s="137" t="s">
        <v>625</v>
      </c>
      <c r="B181" s="138" t="s">
        <v>626</v>
      </c>
      <c r="C181" s="139" t="s">
        <v>6</v>
      </c>
      <c r="D181" s="139" t="s">
        <v>488</v>
      </c>
      <c r="E181" s="134">
        <v>18</v>
      </c>
      <c r="F181" s="134">
        <v>18</v>
      </c>
      <c r="G181" s="140">
        <v>542</v>
      </c>
      <c r="H181" s="135">
        <f t="shared" si="2"/>
        <v>3.3210332103321036</v>
      </c>
    </row>
    <row r="182" spans="1:8" ht="15">
      <c r="A182" s="137" t="s">
        <v>627</v>
      </c>
      <c r="B182" s="138" t="s">
        <v>628</v>
      </c>
      <c r="C182" s="139" t="s">
        <v>6</v>
      </c>
      <c r="D182" s="139" t="s">
        <v>501</v>
      </c>
      <c r="E182" s="134">
        <v>611</v>
      </c>
      <c r="F182" s="134">
        <v>561</v>
      </c>
      <c r="G182" s="140">
        <v>5901</v>
      </c>
      <c r="H182" s="135">
        <f t="shared" si="2"/>
        <v>9.506863243518048</v>
      </c>
    </row>
    <row r="183" spans="1:8" ht="15">
      <c r="A183" s="137" t="s">
        <v>629</v>
      </c>
      <c r="B183" s="138" t="s">
        <v>630</v>
      </c>
      <c r="C183" s="139" t="s">
        <v>6</v>
      </c>
      <c r="D183" s="139" t="s">
        <v>464</v>
      </c>
      <c r="E183" s="134">
        <v>125</v>
      </c>
      <c r="F183" s="134">
        <v>125</v>
      </c>
      <c r="G183" s="140">
        <v>1917</v>
      </c>
      <c r="H183" s="135">
        <f t="shared" si="2"/>
        <v>6.520605112154408</v>
      </c>
    </row>
    <row r="184" spans="1:8" ht="15">
      <c r="A184" s="137" t="s">
        <v>631</v>
      </c>
      <c r="B184" s="138" t="s">
        <v>632</v>
      </c>
      <c r="C184" s="139" t="s">
        <v>6</v>
      </c>
      <c r="D184" s="139" t="s">
        <v>464</v>
      </c>
      <c r="E184" s="134">
        <v>25</v>
      </c>
      <c r="F184" s="134">
        <v>25</v>
      </c>
      <c r="G184" s="140">
        <v>408</v>
      </c>
      <c r="H184" s="135">
        <f t="shared" si="2"/>
        <v>6.127450980392156</v>
      </c>
    </row>
    <row r="185" spans="1:8" ht="15">
      <c r="A185" s="137" t="s">
        <v>633</v>
      </c>
      <c r="B185" s="138" t="s">
        <v>634</v>
      </c>
      <c r="C185" s="139" t="s">
        <v>6</v>
      </c>
      <c r="D185" s="139" t="s">
        <v>464</v>
      </c>
      <c r="E185" s="134">
        <v>7</v>
      </c>
      <c r="F185" s="134">
        <v>7</v>
      </c>
      <c r="G185" s="140">
        <v>236</v>
      </c>
      <c r="H185" s="135">
        <f t="shared" si="2"/>
        <v>2.9661016949152543</v>
      </c>
    </row>
    <row r="186" spans="1:8" ht="15">
      <c r="A186" s="137" t="s">
        <v>635</v>
      </c>
      <c r="B186" s="138" t="s">
        <v>636</v>
      </c>
      <c r="C186" s="139" t="s">
        <v>6</v>
      </c>
      <c r="D186" s="139" t="s">
        <v>488</v>
      </c>
      <c r="E186" s="134">
        <v>57</v>
      </c>
      <c r="F186" s="134">
        <v>56</v>
      </c>
      <c r="G186" s="140">
        <v>1340</v>
      </c>
      <c r="H186" s="135">
        <f t="shared" si="2"/>
        <v>4.179104477611941</v>
      </c>
    </row>
    <row r="187" spans="1:8" ht="15">
      <c r="A187" s="137" t="s">
        <v>637</v>
      </c>
      <c r="B187" s="138" t="s">
        <v>638</v>
      </c>
      <c r="C187" s="139" t="s">
        <v>6</v>
      </c>
      <c r="D187" s="139" t="s">
        <v>488</v>
      </c>
      <c r="E187" s="134">
        <v>30</v>
      </c>
      <c r="F187" s="134">
        <v>28</v>
      </c>
      <c r="G187" s="140">
        <v>576</v>
      </c>
      <c r="H187" s="135">
        <f t="shared" si="2"/>
        <v>4.861111111111112</v>
      </c>
    </row>
    <row r="188" spans="1:8" ht="15">
      <c r="A188" s="137" t="s">
        <v>639</v>
      </c>
      <c r="B188" s="138" t="s">
        <v>640</v>
      </c>
      <c r="C188" s="139" t="s">
        <v>6</v>
      </c>
      <c r="D188" s="139" t="s">
        <v>464</v>
      </c>
      <c r="E188" s="134">
        <v>23</v>
      </c>
      <c r="F188" s="134">
        <v>23</v>
      </c>
      <c r="G188" s="140">
        <v>350</v>
      </c>
      <c r="H188" s="135">
        <f t="shared" si="2"/>
        <v>6.571428571428571</v>
      </c>
    </row>
    <row r="189" spans="1:8" ht="15">
      <c r="A189" s="137" t="s">
        <v>641</v>
      </c>
      <c r="B189" s="138" t="s">
        <v>642</v>
      </c>
      <c r="C189" s="139" t="s">
        <v>6</v>
      </c>
      <c r="D189" s="139" t="s">
        <v>488</v>
      </c>
      <c r="E189" s="134">
        <v>6</v>
      </c>
      <c r="F189" s="134">
        <v>6</v>
      </c>
      <c r="G189" s="140">
        <v>167</v>
      </c>
      <c r="H189" s="135">
        <f t="shared" si="2"/>
        <v>3.592814371257485</v>
      </c>
    </row>
    <row r="190" spans="1:8" ht="15">
      <c r="A190" s="137" t="s">
        <v>643</v>
      </c>
      <c r="B190" s="138" t="s">
        <v>644</v>
      </c>
      <c r="C190" s="139" t="s">
        <v>6</v>
      </c>
      <c r="D190" s="139" t="s">
        <v>501</v>
      </c>
      <c r="E190" s="134">
        <v>209</v>
      </c>
      <c r="F190" s="134">
        <v>207</v>
      </c>
      <c r="G190" s="140">
        <v>1958</v>
      </c>
      <c r="H190" s="135">
        <f t="shared" si="2"/>
        <v>10.572012257405516</v>
      </c>
    </row>
    <row r="191" spans="1:8" ht="15">
      <c r="A191" s="137" t="s">
        <v>645</v>
      </c>
      <c r="B191" s="138" t="s">
        <v>646</v>
      </c>
      <c r="C191" s="139" t="s">
        <v>6</v>
      </c>
      <c r="D191" s="139" t="s">
        <v>461</v>
      </c>
      <c r="E191" s="134">
        <v>19</v>
      </c>
      <c r="F191" s="134">
        <v>16</v>
      </c>
      <c r="G191" s="140">
        <v>557</v>
      </c>
      <c r="H191" s="135">
        <f t="shared" si="2"/>
        <v>2.872531418312388</v>
      </c>
    </row>
    <row r="192" spans="1:8" ht="15">
      <c r="A192" s="137" t="s">
        <v>647</v>
      </c>
      <c r="B192" s="138" t="s">
        <v>648</v>
      </c>
      <c r="C192" s="139" t="s">
        <v>6</v>
      </c>
      <c r="D192" s="139" t="s">
        <v>488</v>
      </c>
      <c r="E192" s="134">
        <v>61</v>
      </c>
      <c r="F192" s="134">
        <v>61</v>
      </c>
      <c r="G192" s="140">
        <v>1012</v>
      </c>
      <c r="H192" s="135">
        <f t="shared" si="2"/>
        <v>6.027667984189724</v>
      </c>
    </row>
    <row r="193" spans="1:8" ht="15">
      <c r="A193" s="137" t="s">
        <v>649</v>
      </c>
      <c r="B193" s="138" t="s">
        <v>650</v>
      </c>
      <c r="C193" s="139" t="s">
        <v>6</v>
      </c>
      <c r="D193" s="139" t="s">
        <v>464</v>
      </c>
      <c r="E193" s="134">
        <v>17</v>
      </c>
      <c r="F193" s="134">
        <v>17</v>
      </c>
      <c r="G193" s="140">
        <v>334</v>
      </c>
      <c r="H193" s="135">
        <f t="shared" si="2"/>
        <v>5.089820359281437</v>
      </c>
    </row>
    <row r="194" spans="1:8" ht="15">
      <c r="A194" s="137" t="s">
        <v>651</v>
      </c>
      <c r="B194" s="138" t="s">
        <v>652</v>
      </c>
      <c r="C194" s="139" t="s">
        <v>6</v>
      </c>
      <c r="D194" s="139" t="s">
        <v>488</v>
      </c>
      <c r="E194" s="134">
        <v>8</v>
      </c>
      <c r="F194" s="134">
        <v>8</v>
      </c>
      <c r="G194" s="140">
        <v>213</v>
      </c>
      <c r="H194" s="135">
        <f t="shared" si="2"/>
        <v>3.755868544600939</v>
      </c>
    </row>
    <row r="195" spans="1:8" ht="15">
      <c r="A195" s="137" t="s">
        <v>653</v>
      </c>
      <c r="B195" s="138" t="s">
        <v>654</v>
      </c>
      <c r="C195" s="139" t="s">
        <v>6</v>
      </c>
      <c r="D195" s="139" t="s">
        <v>488</v>
      </c>
      <c r="E195" s="134">
        <v>6</v>
      </c>
      <c r="F195" s="134">
        <v>6</v>
      </c>
      <c r="G195" s="140">
        <v>106</v>
      </c>
      <c r="H195" s="135">
        <f t="shared" si="2"/>
        <v>5.660377358490567</v>
      </c>
    </row>
    <row r="196" spans="1:8" ht="15">
      <c r="A196" s="137" t="s">
        <v>655</v>
      </c>
      <c r="B196" s="138" t="s">
        <v>656</v>
      </c>
      <c r="C196" s="139" t="s">
        <v>6</v>
      </c>
      <c r="D196" s="139" t="s">
        <v>461</v>
      </c>
      <c r="E196" s="134">
        <v>6</v>
      </c>
      <c r="F196" s="134">
        <v>6</v>
      </c>
      <c r="G196" s="140">
        <v>283</v>
      </c>
      <c r="H196" s="135">
        <f aca="true" t="shared" si="3" ref="H196:H259">F196/G196*100</f>
        <v>2.1201413427561837</v>
      </c>
    </row>
    <row r="197" spans="1:8" ht="15">
      <c r="A197" s="137" t="s">
        <v>657</v>
      </c>
      <c r="B197" s="138" t="s">
        <v>658</v>
      </c>
      <c r="C197" s="139" t="s">
        <v>6</v>
      </c>
      <c r="D197" s="139" t="s">
        <v>461</v>
      </c>
      <c r="E197" s="134">
        <v>29</v>
      </c>
      <c r="F197" s="134">
        <v>25</v>
      </c>
      <c r="G197" s="140">
        <v>331</v>
      </c>
      <c r="H197" s="135">
        <f t="shared" si="3"/>
        <v>7.552870090634441</v>
      </c>
    </row>
    <row r="198" spans="1:8" ht="15">
      <c r="A198" s="137" t="s">
        <v>659</v>
      </c>
      <c r="B198" s="138" t="s">
        <v>660</v>
      </c>
      <c r="C198" s="139" t="s">
        <v>6</v>
      </c>
      <c r="D198" s="139" t="s">
        <v>488</v>
      </c>
      <c r="E198" s="134">
        <v>16</v>
      </c>
      <c r="F198" s="134">
        <v>16</v>
      </c>
      <c r="G198" s="140">
        <v>208</v>
      </c>
      <c r="H198" s="135">
        <f t="shared" si="3"/>
        <v>7.6923076923076925</v>
      </c>
    </row>
    <row r="199" spans="1:8" ht="15">
      <c r="A199" s="137" t="s">
        <v>661</v>
      </c>
      <c r="B199" s="138" t="s">
        <v>662</v>
      </c>
      <c r="C199" s="139" t="s">
        <v>6</v>
      </c>
      <c r="D199" s="139" t="s">
        <v>464</v>
      </c>
      <c r="E199" s="134">
        <v>16</v>
      </c>
      <c r="F199" s="134">
        <v>16</v>
      </c>
      <c r="G199" s="140">
        <v>200</v>
      </c>
      <c r="H199" s="135">
        <f t="shared" si="3"/>
        <v>8</v>
      </c>
    </row>
    <row r="200" spans="1:8" ht="15">
      <c r="A200" s="137" t="s">
        <v>663</v>
      </c>
      <c r="B200" s="138" t="s">
        <v>664</v>
      </c>
      <c r="C200" s="139" t="s">
        <v>6</v>
      </c>
      <c r="D200" s="139" t="s">
        <v>461</v>
      </c>
      <c r="E200" s="134">
        <v>9</v>
      </c>
      <c r="F200" s="134">
        <v>9</v>
      </c>
      <c r="G200" s="140">
        <v>117</v>
      </c>
      <c r="H200" s="135">
        <f t="shared" si="3"/>
        <v>7.6923076923076925</v>
      </c>
    </row>
    <row r="201" spans="1:8" ht="15">
      <c r="A201" s="137" t="s">
        <v>665</v>
      </c>
      <c r="B201" s="138" t="s">
        <v>666</v>
      </c>
      <c r="C201" s="139" t="s">
        <v>6</v>
      </c>
      <c r="D201" s="139" t="s">
        <v>475</v>
      </c>
      <c r="E201" s="134">
        <v>15</v>
      </c>
      <c r="F201" s="134">
        <v>15</v>
      </c>
      <c r="G201" s="140">
        <v>175</v>
      </c>
      <c r="H201" s="135">
        <f t="shared" si="3"/>
        <v>8.571428571428571</v>
      </c>
    </row>
    <row r="202" spans="1:8" ht="15">
      <c r="A202" s="137" t="s">
        <v>667</v>
      </c>
      <c r="B202" s="138" t="s">
        <v>668</v>
      </c>
      <c r="C202" s="139" t="s">
        <v>6</v>
      </c>
      <c r="D202" s="139" t="s">
        <v>464</v>
      </c>
      <c r="E202" s="134">
        <v>18</v>
      </c>
      <c r="F202" s="134">
        <v>18</v>
      </c>
      <c r="G202" s="140">
        <v>338</v>
      </c>
      <c r="H202" s="135">
        <f t="shared" si="3"/>
        <v>5.325443786982249</v>
      </c>
    </row>
    <row r="203" spans="1:8" ht="15">
      <c r="A203" s="137" t="s">
        <v>669</v>
      </c>
      <c r="B203" s="138" t="s">
        <v>670</v>
      </c>
      <c r="C203" s="139" t="s">
        <v>6</v>
      </c>
      <c r="D203" s="139" t="s">
        <v>461</v>
      </c>
      <c r="E203" s="134">
        <v>19</v>
      </c>
      <c r="F203" s="134">
        <v>19</v>
      </c>
      <c r="G203" s="140">
        <v>242</v>
      </c>
      <c r="H203" s="135">
        <f t="shared" si="3"/>
        <v>7.851239669421488</v>
      </c>
    </row>
    <row r="204" spans="1:8" ht="15">
      <c r="A204" s="137" t="s">
        <v>671</v>
      </c>
      <c r="B204" s="138" t="s">
        <v>672</v>
      </c>
      <c r="C204" s="139" t="s">
        <v>6</v>
      </c>
      <c r="D204" s="139" t="s">
        <v>464</v>
      </c>
      <c r="E204" s="134">
        <v>48</v>
      </c>
      <c r="F204" s="134">
        <v>47</v>
      </c>
      <c r="G204" s="140">
        <v>1065</v>
      </c>
      <c r="H204" s="135">
        <f t="shared" si="3"/>
        <v>4.413145539906103</v>
      </c>
    </row>
    <row r="205" spans="1:8" ht="15">
      <c r="A205" s="137" t="s">
        <v>673</v>
      </c>
      <c r="B205" s="138" t="s">
        <v>674</v>
      </c>
      <c r="C205" s="139" t="s">
        <v>7</v>
      </c>
      <c r="D205" s="139" t="s">
        <v>675</v>
      </c>
      <c r="E205" s="134">
        <v>18</v>
      </c>
      <c r="F205" s="134">
        <v>17</v>
      </c>
      <c r="G205" s="140">
        <v>299</v>
      </c>
      <c r="H205" s="135">
        <f t="shared" si="3"/>
        <v>5.68561872909699</v>
      </c>
    </row>
    <row r="206" spans="1:8" ht="15">
      <c r="A206" s="137" t="s">
        <v>372</v>
      </c>
      <c r="B206" s="138" t="s">
        <v>676</v>
      </c>
      <c r="C206" s="139" t="s">
        <v>7</v>
      </c>
      <c r="D206" s="139" t="s">
        <v>677</v>
      </c>
      <c r="E206" s="134">
        <v>22</v>
      </c>
      <c r="F206" s="134">
        <v>19</v>
      </c>
      <c r="G206" s="140">
        <v>355</v>
      </c>
      <c r="H206" s="135">
        <f t="shared" si="3"/>
        <v>5.352112676056338</v>
      </c>
    </row>
    <row r="207" spans="1:8" ht="15">
      <c r="A207" s="137" t="s">
        <v>678</v>
      </c>
      <c r="B207" s="138" t="s">
        <v>679</v>
      </c>
      <c r="C207" s="139" t="s">
        <v>7</v>
      </c>
      <c r="D207" s="139" t="s">
        <v>675</v>
      </c>
      <c r="E207" s="134">
        <v>20</v>
      </c>
      <c r="F207" s="134">
        <v>20</v>
      </c>
      <c r="G207" s="140">
        <v>185</v>
      </c>
      <c r="H207" s="135">
        <f t="shared" si="3"/>
        <v>10.81081081081081</v>
      </c>
    </row>
    <row r="208" spans="1:8" ht="15">
      <c r="A208" s="137" t="s">
        <v>680</v>
      </c>
      <c r="B208" s="138" t="s">
        <v>681</v>
      </c>
      <c r="C208" s="139" t="s">
        <v>7</v>
      </c>
      <c r="D208" s="139" t="s">
        <v>677</v>
      </c>
      <c r="E208" s="134">
        <v>54</v>
      </c>
      <c r="F208" s="134">
        <v>47</v>
      </c>
      <c r="G208" s="140">
        <v>626</v>
      </c>
      <c r="H208" s="135">
        <f t="shared" si="3"/>
        <v>7.507987220447284</v>
      </c>
    </row>
    <row r="209" spans="1:8" ht="15">
      <c r="A209" s="137" t="s">
        <v>682</v>
      </c>
      <c r="B209" s="138" t="s">
        <v>683</v>
      </c>
      <c r="C209" s="139" t="s">
        <v>7</v>
      </c>
      <c r="D209" s="139" t="s">
        <v>684</v>
      </c>
      <c r="E209" s="134">
        <v>8</v>
      </c>
      <c r="F209" s="134">
        <v>8</v>
      </c>
      <c r="G209" s="140">
        <v>200</v>
      </c>
      <c r="H209" s="135">
        <f t="shared" si="3"/>
        <v>4</v>
      </c>
    </row>
    <row r="210" spans="1:8" ht="15">
      <c r="A210" s="137" t="s">
        <v>685</v>
      </c>
      <c r="B210" s="138" t="s">
        <v>686</v>
      </c>
      <c r="C210" s="139" t="s">
        <v>7</v>
      </c>
      <c r="D210" s="139" t="s">
        <v>684</v>
      </c>
      <c r="E210" s="134">
        <v>4</v>
      </c>
      <c r="F210" s="134">
        <v>3</v>
      </c>
      <c r="G210" s="140">
        <v>58</v>
      </c>
      <c r="H210" s="135">
        <f t="shared" si="3"/>
        <v>5.172413793103448</v>
      </c>
    </row>
    <row r="211" spans="1:8" ht="15">
      <c r="A211" s="137" t="s">
        <v>687</v>
      </c>
      <c r="B211" s="138" t="s">
        <v>688</v>
      </c>
      <c r="C211" s="139" t="s">
        <v>7</v>
      </c>
      <c r="D211" s="139" t="s">
        <v>684</v>
      </c>
      <c r="E211" s="134">
        <v>20</v>
      </c>
      <c r="F211" s="134">
        <v>17</v>
      </c>
      <c r="G211" s="140">
        <v>213</v>
      </c>
      <c r="H211" s="135">
        <f t="shared" si="3"/>
        <v>7.981220657276995</v>
      </c>
    </row>
    <row r="212" spans="1:8" ht="15">
      <c r="A212" s="137" t="s">
        <v>689</v>
      </c>
      <c r="B212" s="138" t="s">
        <v>690</v>
      </c>
      <c r="C212" s="139" t="s">
        <v>7</v>
      </c>
      <c r="D212" s="139" t="s">
        <v>684</v>
      </c>
      <c r="E212" s="134">
        <v>64</v>
      </c>
      <c r="F212" s="134">
        <v>58</v>
      </c>
      <c r="G212" s="140">
        <v>712</v>
      </c>
      <c r="H212" s="135">
        <f t="shared" si="3"/>
        <v>8.146067415730338</v>
      </c>
    </row>
    <row r="213" spans="1:8" ht="15">
      <c r="A213" s="137" t="s">
        <v>691</v>
      </c>
      <c r="B213" s="138" t="s">
        <v>692</v>
      </c>
      <c r="C213" s="139" t="s">
        <v>7</v>
      </c>
      <c r="D213" s="139" t="s">
        <v>675</v>
      </c>
      <c r="E213" s="134">
        <v>22</v>
      </c>
      <c r="F213" s="134">
        <v>20</v>
      </c>
      <c r="G213" s="140">
        <v>196</v>
      </c>
      <c r="H213" s="135">
        <f t="shared" si="3"/>
        <v>10.204081632653061</v>
      </c>
    </row>
    <row r="214" spans="1:8" ht="15">
      <c r="A214" s="137" t="s">
        <v>693</v>
      </c>
      <c r="B214" s="138" t="s">
        <v>694</v>
      </c>
      <c r="C214" s="139" t="s">
        <v>7</v>
      </c>
      <c r="D214" s="139" t="s">
        <v>684</v>
      </c>
      <c r="E214" s="134">
        <v>43</v>
      </c>
      <c r="F214" s="134">
        <v>39</v>
      </c>
      <c r="G214" s="140">
        <v>871</v>
      </c>
      <c r="H214" s="135">
        <f t="shared" si="3"/>
        <v>4.477611940298507</v>
      </c>
    </row>
    <row r="215" spans="1:8" ht="15">
      <c r="A215" s="137" t="s">
        <v>695</v>
      </c>
      <c r="B215" s="138" t="s">
        <v>696</v>
      </c>
      <c r="C215" s="139" t="s">
        <v>7</v>
      </c>
      <c r="D215" s="139" t="s">
        <v>675</v>
      </c>
      <c r="E215" s="134">
        <v>13</v>
      </c>
      <c r="F215" s="134">
        <v>12</v>
      </c>
      <c r="G215" s="140">
        <v>127</v>
      </c>
      <c r="H215" s="135">
        <f t="shared" si="3"/>
        <v>9.448818897637794</v>
      </c>
    </row>
    <row r="216" spans="1:8" ht="15">
      <c r="A216" s="137" t="s">
        <v>697</v>
      </c>
      <c r="B216" s="138" t="s">
        <v>698</v>
      </c>
      <c r="C216" s="139" t="s">
        <v>7</v>
      </c>
      <c r="D216" s="139" t="s">
        <v>684</v>
      </c>
      <c r="E216" s="134">
        <v>53</v>
      </c>
      <c r="F216" s="134">
        <v>49</v>
      </c>
      <c r="G216" s="140">
        <v>941</v>
      </c>
      <c r="H216" s="135">
        <f t="shared" si="3"/>
        <v>5.207226354941551</v>
      </c>
    </row>
    <row r="217" spans="1:8" ht="15">
      <c r="A217" s="137" t="s">
        <v>699</v>
      </c>
      <c r="B217" s="138" t="s">
        <v>700</v>
      </c>
      <c r="C217" s="139" t="s">
        <v>7</v>
      </c>
      <c r="D217" s="139" t="s">
        <v>684</v>
      </c>
      <c r="E217" s="134">
        <v>34</v>
      </c>
      <c r="F217" s="134">
        <v>32</v>
      </c>
      <c r="G217" s="140">
        <v>422</v>
      </c>
      <c r="H217" s="135">
        <f t="shared" si="3"/>
        <v>7.5829383886255926</v>
      </c>
    </row>
    <row r="218" spans="1:8" ht="15">
      <c r="A218" s="137" t="s">
        <v>701</v>
      </c>
      <c r="B218" s="138" t="s">
        <v>702</v>
      </c>
      <c r="C218" s="139" t="s">
        <v>7</v>
      </c>
      <c r="D218" s="139" t="s">
        <v>675</v>
      </c>
      <c r="E218" s="134">
        <v>25</v>
      </c>
      <c r="F218" s="134">
        <v>24</v>
      </c>
      <c r="G218" s="140">
        <v>379</v>
      </c>
      <c r="H218" s="135">
        <f t="shared" si="3"/>
        <v>6.33245382585752</v>
      </c>
    </row>
    <row r="219" spans="1:8" ht="15">
      <c r="A219" s="137" t="s">
        <v>703</v>
      </c>
      <c r="B219" s="138" t="s">
        <v>704</v>
      </c>
      <c r="C219" s="139" t="s">
        <v>7</v>
      </c>
      <c r="D219" s="139" t="s">
        <v>684</v>
      </c>
      <c r="E219" s="134">
        <v>21</v>
      </c>
      <c r="F219" s="134">
        <v>19</v>
      </c>
      <c r="G219" s="140">
        <v>252</v>
      </c>
      <c r="H219" s="135">
        <f t="shared" si="3"/>
        <v>7.5396825396825395</v>
      </c>
    </row>
    <row r="220" spans="1:8" ht="15">
      <c r="A220" s="137" t="s">
        <v>705</v>
      </c>
      <c r="B220" s="138" t="s">
        <v>706</v>
      </c>
      <c r="C220" s="139" t="s">
        <v>7</v>
      </c>
      <c r="D220" s="139" t="s">
        <v>684</v>
      </c>
      <c r="E220" s="134">
        <v>20</v>
      </c>
      <c r="F220" s="134">
        <v>19</v>
      </c>
      <c r="G220" s="140">
        <v>410</v>
      </c>
      <c r="H220" s="135">
        <f t="shared" si="3"/>
        <v>4.634146341463414</v>
      </c>
    </row>
    <row r="221" spans="1:8" ht="15">
      <c r="A221" s="137" t="s">
        <v>707</v>
      </c>
      <c r="B221" s="138" t="s">
        <v>708</v>
      </c>
      <c r="C221" s="139" t="s">
        <v>7</v>
      </c>
      <c r="D221" s="139" t="s">
        <v>684</v>
      </c>
      <c r="E221" s="134">
        <v>21</v>
      </c>
      <c r="F221" s="134">
        <v>21</v>
      </c>
      <c r="G221" s="140">
        <v>375</v>
      </c>
      <c r="H221" s="135">
        <f t="shared" si="3"/>
        <v>5.6000000000000005</v>
      </c>
    </row>
    <row r="222" spans="1:8" ht="15">
      <c r="A222" s="137" t="s">
        <v>709</v>
      </c>
      <c r="B222" s="138" t="s">
        <v>710</v>
      </c>
      <c r="C222" s="139" t="s">
        <v>7</v>
      </c>
      <c r="D222" s="139" t="s">
        <v>684</v>
      </c>
      <c r="E222" s="134">
        <v>35</v>
      </c>
      <c r="F222" s="134">
        <v>29</v>
      </c>
      <c r="G222" s="140">
        <v>402</v>
      </c>
      <c r="H222" s="135">
        <f t="shared" si="3"/>
        <v>7.213930348258707</v>
      </c>
    </row>
    <row r="223" spans="1:8" ht="15">
      <c r="A223" s="137" t="s">
        <v>711</v>
      </c>
      <c r="B223" s="138" t="s">
        <v>712</v>
      </c>
      <c r="C223" s="139" t="s">
        <v>7</v>
      </c>
      <c r="D223" s="139" t="s">
        <v>684</v>
      </c>
      <c r="E223" s="134">
        <v>1</v>
      </c>
      <c r="F223" s="134">
        <v>1</v>
      </c>
      <c r="G223" s="140">
        <v>87</v>
      </c>
      <c r="H223" s="135">
        <f t="shared" si="3"/>
        <v>1.1494252873563218</v>
      </c>
    </row>
    <row r="224" spans="1:8" ht="15">
      <c r="A224" s="137" t="s">
        <v>713</v>
      </c>
      <c r="B224" s="138" t="s">
        <v>714</v>
      </c>
      <c r="C224" s="139" t="s">
        <v>7</v>
      </c>
      <c r="D224" s="139" t="s">
        <v>684</v>
      </c>
      <c r="E224" s="134">
        <v>37</v>
      </c>
      <c r="F224" s="134">
        <v>34</v>
      </c>
      <c r="G224" s="140">
        <v>577</v>
      </c>
      <c r="H224" s="135">
        <f t="shared" si="3"/>
        <v>5.892547660311958</v>
      </c>
    </row>
    <row r="225" spans="1:8" ht="15">
      <c r="A225" s="137" t="s">
        <v>715</v>
      </c>
      <c r="B225" s="138" t="s">
        <v>716</v>
      </c>
      <c r="C225" s="139" t="s">
        <v>7</v>
      </c>
      <c r="D225" s="139" t="s">
        <v>684</v>
      </c>
      <c r="E225" s="134">
        <v>16</v>
      </c>
      <c r="F225" s="134">
        <v>14</v>
      </c>
      <c r="G225" s="140">
        <v>396</v>
      </c>
      <c r="H225" s="135">
        <f t="shared" si="3"/>
        <v>3.535353535353535</v>
      </c>
    </row>
    <row r="226" spans="1:8" ht="15">
      <c r="A226" s="137" t="s">
        <v>717</v>
      </c>
      <c r="B226" s="138" t="s">
        <v>718</v>
      </c>
      <c r="C226" s="139" t="s">
        <v>7</v>
      </c>
      <c r="D226" s="139" t="s">
        <v>684</v>
      </c>
      <c r="E226" s="134">
        <v>11</v>
      </c>
      <c r="F226" s="134">
        <v>11</v>
      </c>
      <c r="G226" s="140">
        <v>94</v>
      </c>
      <c r="H226" s="135">
        <f t="shared" si="3"/>
        <v>11.702127659574469</v>
      </c>
    </row>
    <row r="227" spans="1:8" ht="15">
      <c r="A227" s="137" t="s">
        <v>719</v>
      </c>
      <c r="B227" s="138" t="s">
        <v>720</v>
      </c>
      <c r="C227" s="139" t="s">
        <v>7</v>
      </c>
      <c r="D227" s="139" t="s">
        <v>677</v>
      </c>
      <c r="E227" s="134">
        <v>43</v>
      </c>
      <c r="F227" s="134">
        <v>33</v>
      </c>
      <c r="G227" s="140">
        <v>479</v>
      </c>
      <c r="H227" s="135">
        <f t="shared" si="3"/>
        <v>6.8893528183716075</v>
      </c>
    </row>
    <row r="228" spans="1:8" ht="15">
      <c r="A228" s="137" t="s">
        <v>721</v>
      </c>
      <c r="B228" s="138" t="s">
        <v>722</v>
      </c>
      <c r="C228" s="139" t="s">
        <v>7</v>
      </c>
      <c r="D228" s="139" t="s">
        <v>677</v>
      </c>
      <c r="E228" s="134">
        <v>102</v>
      </c>
      <c r="F228" s="134">
        <v>91</v>
      </c>
      <c r="G228" s="140">
        <v>1555</v>
      </c>
      <c r="H228" s="135">
        <f t="shared" si="3"/>
        <v>5.852090032154341</v>
      </c>
    </row>
    <row r="229" spans="1:8" ht="15">
      <c r="A229" s="137" t="s">
        <v>723</v>
      </c>
      <c r="B229" s="138" t="s">
        <v>724</v>
      </c>
      <c r="C229" s="139" t="s">
        <v>7</v>
      </c>
      <c r="D229" s="139" t="s">
        <v>684</v>
      </c>
      <c r="E229" s="134">
        <v>69</v>
      </c>
      <c r="F229" s="134">
        <v>65</v>
      </c>
      <c r="G229" s="140">
        <v>971</v>
      </c>
      <c r="H229" s="135">
        <f t="shared" si="3"/>
        <v>6.694129763130793</v>
      </c>
    </row>
    <row r="230" spans="1:8" ht="15">
      <c r="A230" s="137" t="s">
        <v>725</v>
      </c>
      <c r="B230" s="138" t="s">
        <v>726</v>
      </c>
      <c r="C230" s="139" t="s">
        <v>7</v>
      </c>
      <c r="D230" s="139" t="s">
        <v>684</v>
      </c>
      <c r="E230" s="134">
        <v>42</v>
      </c>
      <c r="F230" s="134">
        <v>37</v>
      </c>
      <c r="G230" s="140">
        <v>648</v>
      </c>
      <c r="H230" s="135">
        <f t="shared" si="3"/>
        <v>5.709876543209877</v>
      </c>
    </row>
    <row r="231" spans="1:8" ht="15">
      <c r="A231" s="137" t="s">
        <v>552</v>
      </c>
      <c r="B231" s="138" t="s">
        <v>727</v>
      </c>
      <c r="C231" s="139" t="s">
        <v>7</v>
      </c>
      <c r="D231" s="139" t="s">
        <v>675</v>
      </c>
      <c r="E231" s="134">
        <v>49</v>
      </c>
      <c r="F231" s="134">
        <v>44</v>
      </c>
      <c r="G231" s="140">
        <v>492</v>
      </c>
      <c r="H231" s="135">
        <f t="shared" si="3"/>
        <v>8.94308943089431</v>
      </c>
    </row>
    <row r="232" spans="1:8" ht="15">
      <c r="A232" s="137" t="s">
        <v>728</v>
      </c>
      <c r="B232" s="138" t="s">
        <v>729</v>
      </c>
      <c r="C232" s="139" t="s">
        <v>7</v>
      </c>
      <c r="D232" s="139" t="s">
        <v>675</v>
      </c>
      <c r="E232" s="134">
        <v>24</v>
      </c>
      <c r="F232" s="134">
        <v>22</v>
      </c>
      <c r="G232" s="140">
        <v>364</v>
      </c>
      <c r="H232" s="135">
        <f t="shared" si="3"/>
        <v>6.043956043956044</v>
      </c>
    </row>
    <row r="233" spans="1:8" ht="15">
      <c r="A233" s="137" t="s">
        <v>730</v>
      </c>
      <c r="B233" s="138" t="s">
        <v>731</v>
      </c>
      <c r="C233" s="139" t="s">
        <v>7</v>
      </c>
      <c r="D233" s="139" t="s">
        <v>675</v>
      </c>
      <c r="E233" s="134">
        <v>23</v>
      </c>
      <c r="F233" s="134">
        <v>22</v>
      </c>
      <c r="G233" s="140">
        <v>231</v>
      </c>
      <c r="H233" s="135">
        <f t="shared" si="3"/>
        <v>9.523809523809524</v>
      </c>
    </row>
    <row r="234" spans="1:8" ht="15">
      <c r="A234" s="137" t="s">
        <v>732</v>
      </c>
      <c r="B234" s="138" t="s">
        <v>733</v>
      </c>
      <c r="C234" s="139" t="s">
        <v>7</v>
      </c>
      <c r="D234" s="139" t="s">
        <v>675</v>
      </c>
      <c r="E234" s="134">
        <v>21</v>
      </c>
      <c r="F234" s="134">
        <v>20</v>
      </c>
      <c r="G234" s="140">
        <v>369</v>
      </c>
      <c r="H234" s="135">
        <f t="shared" si="3"/>
        <v>5.420054200542006</v>
      </c>
    </row>
    <row r="235" spans="1:8" ht="15">
      <c r="A235" s="137" t="s">
        <v>734</v>
      </c>
      <c r="B235" s="138" t="s">
        <v>735</v>
      </c>
      <c r="C235" s="139" t="s">
        <v>7</v>
      </c>
      <c r="D235" s="139" t="s">
        <v>675</v>
      </c>
      <c r="E235" s="134">
        <v>9</v>
      </c>
      <c r="F235" s="134">
        <v>7</v>
      </c>
      <c r="G235" s="140">
        <v>105</v>
      </c>
      <c r="H235" s="135">
        <f t="shared" si="3"/>
        <v>6.666666666666667</v>
      </c>
    </row>
    <row r="236" spans="1:8" ht="15">
      <c r="A236" s="137" t="s">
        <v>736</v>
      </c>
      <c r="B236" s="138" t="s">
        <v>737</v>
      </c>
      <c r="C236" s="139" t="s">
        <v>7</v>
      </c>
      <c r="D236" s="139" t="s">
        <v>684</v>
      </c>
      <c r="E236" s="134">
        <v>17</v>
      </c>
      <c r="F236" s="134">
        <v>15</v>
      </c>
      <c r="G236" s="140">
        <v>283</v>
      </c>
      <c r="H236" s="135">
        <f t="shared" si="3"/>
        <v>5.30035335689046</v>
      </c>
    </row>
    <row r="237" spans="1:8" ht="15">
      <c r="A237" s="137" t="s">
        <v>7</v>
      </c>
      <c r="B237" s="138" t="s">
        <v>738</v>
      </c>
      <c r="C237" s="139" t="s">
        <v>7</v>
      </c>
      <c r="D237" s="139" t="s">
        <v>684</v>
      </c>
      <c r="E237" s="134">
        <v>920</v>
      </c>
      <c r="F237" s="134">
        <v>831</v>
      </c>
      <c r="G237" s="140">
        <v>12253</v>
      </c>
      <c r="H237" s="135">
        <f t="shared" si="3"/>
        <v>6.782012568350608</v>
      </c>
    </row>
    <row r="238" spans="1:8" ht="15">
      <c r="A238" s="137" t="s">
        <v>739</v>
      </c>
      <c r="B238" s="138" t="s">
        <v>740</v>
      </c>
      <c r="C238" s="139" t="s">
        <v>7</v>
      </c>
      <c r="D238" s="139" t="s">
        <v>677</v>
      </c>
      <c r="E238" s="134">
        <v>71</v>
      </c>
      <c r="F238" s="134">
        <v>56</v>
      </c>
      <c r="G238" s="140">
        <v>926</v>
      </c>
      <c r="H238" s="135">
        <f t="shared" si="3"/>
        <v>6.047516198704104</v>
      </c>
    </row>
    <row r="239" spans="1:8" ht="15">
      <c r="A239" s="137" t="s">
        <v>741</v>
      </c>
      <c r="B239" s="138" t="s">
        <v>742</v>
      </c>
      <c r="C239" s="139" t="s">
        <v>7</v>
      </c>
      <c r="D239" s="139" t="s">
        <v>675</v>
      </c>
      <c r="E239" s="134">
        <v>96</v>
      </c>
      <c r="F239" s="134">
        <v>92</v>
      </c>
      <c r="G239" s="140">
        <v>679</v>
      </c>
      <c r="H239" s="135">
        <f t="shared" si="3"/>
        <v>13.549337260677467</v>
      </c>
    </row>
    <row r="240" spans="1:8" ht="15">
      <c r="A240" s="137" t="s">
        <v>743</v>
      </c>
      <c r="B240" s="138" t="s">
        <v>744</v>
      </c>
      <c r="C240" s="139" t="s">
        <v>7</v>
      </c>
      <c r="D240" s="139" t="s">
        <v>677</v>
      </c>
      <c r="E240" s="134">
        <v>23</v>
      </c>
      <c r="F240" s="134">
        <v>18</v>
      </c>
      <c r="G240" s="140">
        <v>248</v>
      </c>
      <c r="H240" s="135">
        <f t="shared" si="3"/>
        <v>7.258064516129033</v>
      </c>
    </row>
    <row r="241" spans="1:8" ht="15">
      <c r="A241" s="137" t="s">
        <v>745</v>
      </c>
      <c r="B241" s="138" t="s">
        <v>746</v>
      </c>
      <c r="C241" s="139" t="s">
        <v>7</v>
      </c>
      <c r="D241" s="139" t="s">
        <v>684</v>
      </c>
      <c r="E241" s="134">
        <v>6</v>
      </c>
      <c r="F241" s="134">
        <v>6</v>
      </c>
      <c r="G241" s="140">
        <v>71</v>
      </c>
      <c r="H241" s="135">
        <f t="shared" si="3"/>
        <v>8.450704225352112</v>
      </c>
    </row>
    <row r="242" spans="1:8" ht="15">
      <c r="A242" s="137" t="s">
        <v>747</v>
      </c>
      <c r="B242" s="138" t="s">
        <v>748</v>
      </c>
      <c r="C242" s="139" t="s">
        <v>7</v>
      </c>
      <c r="D242" s="139" t="s">
        <v>675</v>
      </c>
      <c r="E242" s="134">
        <v>34</v>
      </c>
      <c r="F242" s="134">
        <v>32</v>
      </c>
      <c r="G242" s="140">
        <v>366</v>
      </c>
      <c r="H242" s="135">
        <f t="shared" si="3"/>
        <v>8.743169398907105</v>
      </c>
    </row>
    <row r="243" spans="1:8" ht="15">
      <c r="A243" s="137" t="s">
        <v>749</v>
      </c>
      <c r="B243" s="138" t="s">
        <v>750</v>
      </c>
      <c r="C243" s="139" t="s">
        <v>7</v>
      </c>
      <c r="D243" s="139" t="s">
        <v>684</v>
      </c>
      <c r="E243" s="134">
        <v>11</v>
      </c>
      <c r="F243" s="134">
        <v>11</v>
      </c>
      <c r="G243" s="140">
        <v>287</v>
      </c>
      <c r="H243" s="135">
        <f t="shared" si="3"/>
        <v>3.8327526132404177</v>
      </c>
    </row>
    <row r="244" spans="1:8" ht="15">
      <c r="A244" s="137" t="s">
        <v>751</v>
      </c>
      <c r="B244" s="138" t="s">
        <v>752</v>
      </c>
      <c r="C244" s="139" t="s">
        <v>7</v>
      </c>
      <c r="D244" s="139" t="s">
        <v>677</v>
      </c>
      <c r="E244" s="134">
        <v>22</v>
      </c>
      <c r="F244" s="134">
        <v>20</v>
      </c>
      <c r="G244" s="140">
        <v>270</v>
      </c>
      <c r="H244" s="135">
        <f t="shared" si="3"/>
        <v>7.4074074074074066</v>
      </c>
    </row>
    <row r="245" spans="1:8" ht="15">
      <c r="A245" s="137" t="s">
        <v>753</v>
      </c>
      <c r="B245" s="138" t="s">
        <v>754</v>
      </c>
      <c r="C245" s="139" t="s">
        <v>7</v>
      </c>
      <c r="D245" s="139" t="s">
        <v>684</v>
      </c>
      <c r="E245" s="134">
        <v>7</v>
      </c>
      <c r="F245" s="134">
        <v>3</v>
      </c>
      <c r="G245" s="140">
        <v>80</v>
      </c>
      <c r="H245" s="135">
        <f t="shared" si="3"/>
        <v>3.75</v>
      </c>
    </row>
    <row r="246" spans="1:8" ht="15">
      <c r="A246" s="137" t="s">
        <v>755</v>
      </c>
      <c r="B246" s="138" t="s">
        <v>756</v>
      </c>
      <c r="C246" s="139" t="s">
        <v>7</v>
      </c>
      <c r="D246" s="139" t="s">
        <v>684</v>
      </c>
      <c r="E246" s="134">
        <v>14</v>
      </c>
      <c r="F246" s="134">
        <v>14</v>
      </c>
      <c r="G246" s="140">
        <v>304</v>
      </c>
      <c r="H246" s="135">
        <f t="shared" si="3"/>
        <v>4.605263157894736</v>
      </c>
    </row>
    <row r="247" spans="1:8" ht="15">
      <c r="A247" s="137" t="s">
        <v>757</v>
      </c>
      <c r="B247" s="138" t="s">
        <v>758</v>
      </c>
      <c r="C247" s="139" t="s">
        <v>7</v>
      </c>
      <c r="D247" s="139" t="s">
        <v>684</v>
      </c>
      <c r="E247" s="134">
        <v>77</v>
      </c>
      <c r="F247" s="134">
        <v>68</v>
      </c>
      <c r="G247" s="140">
        <v>1472</v>
      </c>
      <c r="H247" s="135">
        <f t="shared" si="3"/>
        <v>4.619565217391304</v>
      </c>
    </row>
    <row r="248" spans="1:8" ht="15">
      <c r="A248" s="137" t="s">
        <v>759</v>
      </c>
      <c r="B248" s="138" t="s">
        <v>760</v>
      </c>
      <c r="C248" s="139" t="s">
        <v>7</v>
      </c>
      <c r="D248" s="139" t="s">
        <v>677</v>
      </c>
      <c r="E248" s="134">
        <v>40</v>
      </c>
      <c r="F248" s="134">
        <v>35</v>
      </c>
      <c r="G248" s="140">
        <v>424</v>
      </c>
      <c r="H248" s="135">
        <f t="shared" si="3"/>
        <v>8.254716981132075</v>
      </c>
    </row>
    <row r="249" spans="1:8" ht="15">
      <c r="A249" s="137" t="s">
        <v>761</v>
      </c>
      <c r="B249" s="138" t="s">
        <v>762</v>
      </c>
      <c r="C249" s="139" t="s">
        <v>7</v>
      </c>
      <c r="D249" s="139" t="s">
        <v>684</v>
      </c>
      <c r="E249" s="134">
        <v>17</v>
      </c>
      <c r="F249" s="134">
        <v>14</v>
      </c>
      <c r="G249" s="140">
        <v>250</v>
      </c>
      <c r="H249" s="135">
        <f t="shared" si="3"/>
        <v>5.6000000000000005</v>
      </c>
    </row>
    <row r="250" spans="1:8" ht="15">
      <c r="A250" s="137" t="s">
        <v>763</v>
      </c>
      <c r="B250" s="138" t="s">
        <v>764</v>
      </c>
      <c r="C250" s="139" t="s">
        <v>7</v>
      </c>
      <c r="D250" s="139" t="s">
        <v>684</v>
      </c>
      <c r="E250" s="134">
        <v>11</v>
      </c>
      <c r="F250" s="134">
        <v>11</v>
      </c>
      <c r="G250" s="140">
        <v>179</v>
      </c>
      <c r="H250" s="135">
        <f t="shared" si="3"/>
        <v>6.145251396648044</v>
      </c>
    </row>
    <row r="251" spans="1:8" ht="15">
      <c r="A251" s="137" t="s">
        <v>765</v>
      </c>
      <c r="B251" s="138" t="s">
        <v>766</v>
      </c>
      <c r="C251" s="139" t="s">
        <v>7</v>
      </c>
      <c r="D251" s="139" t="s">
        <v>677</v>
      </c>
      <c r="E251" s="134">
        <v>16</v>
      </c>
      <c r="F251" s="134">
        <v>14</v>
      </c>
      <c r="G251" s="140">
        <v>87</v>
      </c>
      <c r="H251" s="135">
        <f t="shared" si="3"/>
        <v>16.091954022988507</v>
      </c>
    </row>
    <row r="252" spans="1:8" ht="15">
      <c r="A252" s="137" t="s">
        <v>767</v>
      </c>
      <c r="B252" s="138" t="s">
        <v>768</v>
      </c>
      <c r="C252" s="139" t="s">
        <v>7</v>
      </c>
      <c r="D252" s="139" t="s">
        <v>677</v>
      </c>
      <c r="E252" s="134">
        <v>318</v>
      </c>
      <c r="F252" s="134">
        <v>264</v>
      </c>
      <c r="G252" s="140">
        <v>4295</v>
      </c>
      <c r="H252" s="135">
        <f t="shared" si="3"/>
        <v>6.146682188591385</v>
      </c>
    </row>
    <row r="253" spans="1:8" ht="15">
      <c r="A253" s="137" t="s">
        <v>769</v>
      </c>
      <c r="B253" s="138" t="s">
        <v>770</v>
      </c>
      <c r="C253" s="139" t="s">
        <v>7</v>
      </c>
      <c r="D253" s="139" t="s">
        <v>684</v>
      </c>
      <c r="E253" s="134">
        <v>304</v>
      </c>
      <c r="F253" s="134">
        <v>272</v>
      </c>
      <c r="G253" s="140">
        <v>3210</v>
      </c>
      <c r="H253" s="135">
        <f t="shared" si="3"/>
        <v>8.473520249221183</v>
      </c>
    </row>
    <row r="254" spans="1:8" ht="15">
      <c r="A254" s="137" t="s">
        <v>771</v>
      </c>
      <c r="B254" s="138" t="s">
        <v>772</v>
      </c>
      <c r="C254" s="139" t="s">
        <v>7</v>
      </c>
      <c r="D254" s="139" t="s">
        <v>684</v>
      </c>
      <c r="E254" s="134">
        <v>6</v>
      </c>
      <c r="F254" s="134">
        <v>6</v>
      </c>
      <c r="G254" s="140">
        <v>174</v>
      </c>
      <c r="H254" s="135">
        <f t="shared" si="3"/>
        <v>3.4482758620689653</v>
      </c>
    </row>
    <row r="255" spans="1:8" ht="15">
      <c r="A255" s="137" t="s">
        <v>773</v>
      </c>
      <c r="B255" s="138" t="s">
        <v>774</v>
      </c>
      <c r="C255" s="139" t="s">
        <v>7</v>
      </c>
      <c r="D255" s="139" t="s">
        <v>684</v>
      </c>
      <c r="E255" s="134">
        <v>22</v>
      </c>
      <c r="F255" s="134">
        <v>20</v>
      </c>
      <c r="G255" s="140">
        <v>400</v>
      </c>
      <c r="H255" s="135">
        <f t="shared" si="3"/>
        <v>5</v>
      </c>
    </row>
    <row r="256" spans="1:8" ht="15">
      <c r="A256" s="137" t="s">
        <v>775</v>
      </c>
      <c r="B256" s="138" t="s">
        <v>776</v>
      </c>
      <c r="C256" s="139" t="s">
        <v>7</v>
      </c>
      <c r="D256" s="139" t="s">
        <v>684</v>
      </c>
      <c r="E256" s="134">
        <v>26</v>
      </c>
      <c r="F256" s="134">
        <v>24</v>
      </c>
      <c r="G256" s="140">
        <v>357</v>
      </c>
      <c r="H256" s="135">
        <f t="shared" si="3"/>
        <v>6.722689075630252</v>
      </c>
    </row>
    <row r="257" spans="1:8" ht="15">
      <c r="A257" s="137" t="s">
        <v>777</v>
      </c>
      <c r="B257" s="138" t="s">
        <v>778</v>
      </c>
      <c r="C257" s="139" t="s">
        <v>7</v>
      </c>
      <c r="D257" s="139" t="s">
        <v>684</v>
      </c>
      <c r="E257" s="134">
        <v>19</v>
      </c>
      <c r="F257" s="134">
        <v>16</v>
      </c>
      <c r="G257" s="140">
        <v>269</v>
      </c>
      <c r="H257" s="135">
        <f t="shared" si="3"/>
        <v>5.947955390334572</v>
      </c>
    </row>
    <row r="258" spans="1:8" ht="15">
      <c r="A258" s="137" t="s">
        <v>621</v>
      </c>
      <c r="B258" s="138" t="s">
        <v>779</v>
      </c>
      <c r="C258" s="139" t="s">
        <v>7</v>
      </c>
      <c r="D258" s="139" t="s">
        <v>675</v>
      </c>
      <c r="E258" s="134">
        <v>53</v>
      </c>
      <c r="F258" s="134">
        <v>52</v>
      </c>
      <c r="G258" s="140">
        <v>640</v>
      </c>
      <c r="H258" s="135">
        <f t="shared" si="3"/>
        <v>8.125</v>
      </c>
    </row>
    <row r="259" spans="1:8" ht="15">
      <c r="A259" s="137" t="s">
        <v>780</v>
      </c>
      <c r="B259" s="138" t="s">
        <v>781</v>
      </c>
      <c r="C259" s="139" t="s">
        <v>7</v>
      </c>
      <c r="D259" s="139" t="s">
        <v>684</v>
      </c>
      <c r="E259" s="134">
        <v>9</v>
      </c>
      <c r="F259" s="134">
        <v>6</v>
      </c>
      <c r="G259" s="140">
        <v>184</v>
      </c>
      <c r="H259" s="135">
        <f t="shared" si="3"/>
        <v>3.260869565217391</v>
      </c>
    </row>
    <row r="260" spans="1:8" ht="15">
      <c r="A260" s="137" t="s">
        <v>782</v>
      </c>
      <c r="B260" s="138" t="s">
        <v>783</v>
      </c>
      <c r="C260" s="139" t="s">
        <v>7</v>
      </c>
      <c r="D260" s="139" t="s">
        <v>675</v>
      </c>
      <c r="E260" s="134">
        <v>34</v>
      </c>
      <c r="F260" s="134">
        <v>33</v>
      </c>
      <c r="G260" s="140">
        <v>464</v>
      </c>
      <c r="H260" s="135">
        <f aca="true" t="shared" si="4" ref="H260:H323">F260/G260*100</f>
        <v>7.112068965517242</v>
      </c>
    </row>
    <row r="261" spans="1:8" ht="15">
      <c r="A261" s="137" t="s">
        <v>784</v>
      </c>
      <c r="B261" s="138" t="s">
        <v>785</v>
      </c>
      <c r="C261" s="139" t="s">
        <v>7</v>
      </c>
      <c r="D261" s="139" t="s">
        <v>684</v>
      </c>
      <c r="E261" s="134">
        <v>1</v>
      </c>
      <c r="F261" s="134">
        <v>1</v>
      </c>
      <c r="G261" s="140">
        <v>45</v>
      </c>
      <c r="H261" s="135">
        <f t="shared" si="4"/>
        <v>2.2222222222222223</v>
      </c>
    </row>
    <row r="262" spans="1:8" ht="15">
      <c r="A262" s="137" t="s">
        <v>786</v>
      </c>
      <c r="B262" s="138" t="s">
        <v>787</v>
      </c>
      <c r="C262" s="139" t="s">
        <v>7</v>
      </c>
      <c r="D262" s="139" t="s">
        <v>675</v>
      </c>
      <c r="E262" s="134">
        <v>27</v>
      </c>
      <c r="F262" s="134">
        <v>23</v>
      </c>
      <c r="G262" s="140">
        <v>227</v>
      </c>
      <c r="H262" s="135">
        <f t="shared" si="4"/>
        <v>10.13215859030837</v>
      </c>
    </row>
    <row r="263" spans="1:8" ht="15">
      <c r="A263" s="137" t="s">
        <v>788</v>
      </c>
      <c r="B263" s="138" t="s">
        <v>789</v>
      </c>
      <c r="C263" s="139" t="s">
        <v>7</v>
      </c>
      <c r="D263" s="139" t="s">
        <v>684</v>
      </c>
      <c r="E263" s="134">
        <v>21</v>
      </c>
      <c r="F263" s="134">
        <v>21</v>
      </c>
      <c r="G263" s="140">
        <v>264</v>
      </c>
      <c r="H263" s="135">
        <f t="shared" si="4"/>
        <v>7.954545454545454</v>
      </c>
    </row>
    <row r="264" spans="1:8" ht="15">
      <c r="A264" s="137" t="s">
        <v>790</v>
      </c>
      <c r="B264" s="138" t="s">
        <v>791</v>
      </c>
      <c r="C264" s="139" t="s">
        <v>7</v>
      </c>
      <c r="D264" s="139" t="s">
        <v>684</v>
      </c>
      <c r="E264" s="134">
        <v>12</v>
      </c>
      <c r="F264" s="134">
        <v>10</v>
      </c>
      <c r="G264" s="140">
        <v>165</v>
      </c>
      <c r="H264" s="135">
        <f t="shared" si="4"/>
        <v>6.0606060606060606</v>
      </c>
    </row>
    <row r="265" spans="1:8" ht="15">
      <c r="A265" s="137" t="s">
        <v>792</v>
      </c>
      <c r="B265" s="138" t="s">
        <v>793</v>
      </c>
      <c r="C265" s="139" t="s">
        <v>7</v>
      </c>
      <c r="D265" s="139" t="s">
        <v>684</v>
      </c>
      <c r="E265" s="134">
        <v>4</v>
      </c>
      <c r="F265" s="134">
        <v>4</v>
      </c>
      <c r="G265" s="140">
        <v>135</v>
      </c>
      <c r="H265" s="135">
        <f t="shared" si="4"/>
        <v>2.9629629629629632</v>
      </c>
    </row>
    <row r="266" spans="1:8" ht="15">
      <c r="A266" s="137" t="s">
        <v>794</v>
      </c>
      <c r="B266" s="138" t="s">
        <v>795</v>
      </c>
      <c r="C266" s="139" t="s">
        <v>7</v>
      </c>
      <c r="D266" s="139" t="s">
        <v>677</v>
      </c>
      <c r="E266" s="134">
        <v>91</v>
      </c>
      <c r="F266" s="134">
        <v>81</v>
      </c>
      <c r="G266" s="140">
        <v>1225</v>
      </c>
      <c r="H266" s="135">
        <f t="shared" si="4"/>
        <v>6.612244897959184</v>
      </c>
    </row>
    <row r="267" spans="1:8" ht="15">
      <c r="A267" s="137" t="s">
        <v>796</v>
      </c>
      <c r="B267" s="138" t="s">
        <v>797</v>
      </c>
      <c r="C267" s="139" t="s">
        <v>7</v>
      </c>
      <c r="D267" s="139" t="s">
        <v>684</v>
      </c>
      <c r="E267" s="134">
        <v>5</v>
      </c>
      <c r="F267" s="134">
        <v>3</v>
      </c>
      <c r="G267" s="140">
        <v>153</v>
      </c>
      <c r="H267" s="135">
        <f t="shared" si="4"/>
        <v>1.9607843137254901</v>
      </c>
    </row>
    <row r="268" spans="1:8" ht="15">
      <c r="A268" s="137" t="s">
        <v>798</v>
      </c>
      <c r="B268" s="138" t="s">
        <v>799</v>
      </c>
      <c r="C268" s="139" t="s">
        <v>7</v>
      </c>
      <c r="D268" s="139" t="s">
        <v>684</v>
      </c>
      <c r="E268" s="134">
        <v>19</v>
      </c>
      <c r="F268" s="134">
        <v>18</v>
      </c>
      <c r="G268" s="140">
        <v>333</v>
      </c>
      <c r="H268" s="135">
        <f t="shared" si="4"/>
        <v>5.405405405405405</v>
      </c>
    </row>
    <row r="269" spans="1:8" ht="15">
      <c r="A269" s="137" t="s">
        <v>800</v>
      </c>
      <c r="B269" s="138" t="s">
        <v>801</v>
      </c>
      <c r="C269" s="139" t="s">
        <v>7</v>
      </c>
      <c r="D269" s="139" t="s">
        <v>675</v>
      </c>
      <c r="E269" s="134">
        <v>9</v>
      </c>
      <c r="F269" s="134">
        <v>9</v>
      </c>
      <c r="G269" s="140">
        <v>53</v>
      </c>
      <c r="H269" s="135">
        <f t="shared" si="4"/>
        <v>16.9811320754717</v>
      </c>
    </row>
    <row r="270" spans="1:8" ht="15">
      <c r="A270" s="137" t="s">
        <v>802</v>
      </c>
      <c r="B270" s="138" t="s">
        <v>803</v>
      </c>
      <c r="C270" s="139" t="s">
        <v>7</v>
      </c>
      <c r="D270" s="139" t="s">
        <v>684</v>
      </c>
      <c r="E270" s="134">
        <v>15</v>
      </c>
      <c r="F270" s="134">
        <v>12</v>
      </c>
      <c r="G270" s="140">
        <v>230</v>
      </c>
      <c r="H270" s="135">
        <f t="shared" si="4"/>
        <v>5.217391304347826</v>
      </c>
    </row>
    <row r="271" spans="1:8" ht="15">
      <c r="A271" s="137" t="s">
        <v>804</v>
      </c>
      <c r="B271" s="138" t="s">
        <v>805</v>
      </c>
      <c r="C271" s="139" t="s">
        <v>7</v>
      </c>
      <c r="D271" s="139" t="s">
        <v>675</v>
      </c>
      <c r="E271" s="134">
        <v>1071</v>
      </c>
      <c r="F271" s="134">
        <v>975</v>
      </c>
      <c r="G271" s="140">
        <v>12722</v>
      </c>
      <c r="H271" s="135">
        <f t="shared" si="4"/>
        <v>7.66388932557774</v>
      </c>
    </row>
    <row r="272" spans="1:8" ht="15">
      <c r="A272" s="137" t="s">
        <v>806</v>
      </c>
      <c r="B272" s="138" t="s">
        <v>807</v>
      </c>
      <c r="C272" s="139" t="s">
        <v>7</v>
      </c>
      <c r="D272" s="139" t="s">
        <v>684</v>
      </c>
      <c r="E272" s="134">
        <v>3</v>
      </c>
      <c r="F272" s="134">
        <v>3</v>
      </c>
      <c r="G272" s="140">
        <v>65</v>
      </c>
      <c r="H272" s="135">
        <f t="shared" si="4"/>
        <v>4.615384615384616</v>
      </c>
    </row>
    <row r="273" spans="1:8" ht="15">
      <c r="A273" s="137" t="s">
        <v>808</v>
      </c>
      <c r="B273" s="138" t="s">
        <v>809</v>
      </c>
      <c r="C273" s="139" t="s">
        <v>7</v>
      </c>
      <c r="D273" s="139" t="s">
        <v>684</v>
      </c>
      <c r="E273" s="134">
        <v>9</v>
      </c>
      <c r="F273" s="134">
        <v>8</v>
      </c>
      <c r="G273" s="140">
        <v>132</v>
      </c>
      <c r="H273" s="135">
        <f t="shared" si="4"/>
        <v>6.0606060606060606</v>
      </c>
    </row>
    <row r="274" spans="1:8" ht="15">
      <c r="A274" s="137" t="s">
        <v>810</v>
      </c>
      <c r="B274" s="138" t="s">
        <v>811</v>
      </c>
      <c r="C274" s="139" t="s">
        <v>7</v>
      </c>
      <c r="D274" s="139" t="s">
        <v>675</v>
      </c>
      <c r="E274" s="134">
        <v>29</v>
      </c>
      <c r="F274" s="134">
        <v>26</v>
      </c>
      <c r="G274" s="140">
        <v>293</v>
      </c>
      <c r="H274" s="135">
        <f t="shared" si="4"/>
        <v>8.873720136518772</v>
      </c>
    </row>
    <row r="275" spans="1:8" ht="15">
      <c r="A275" s="137" t="s">
        <v>812</v>
      </c>
      <c r="B275" s="138" t="s">
        <v>813</v>
      </c>
      <c r="C275" s="139" t="s">
        <v>5</v>
      </c>
      <c r="D275" s="139" t="s">
        <v>814</v>
      </c>
      <c r="E275" s="134">
        <v>84</v>
      </c>
      <c r="F275" s="134">
        <v>84</v>
      </c>
      <c r="G275" s="140">
        <v>1025</v>
      </c>
      <c r="H275" s="135">
        <f t="shared" si="4"/>
        <v>8.195121951219512</v>
      </c>
    </row>
    <row r="276" spans="1:8" ht="15">
      <c r="A276" s="137" t="s">
        <v>815</v>
      </c>
      <c r="B276" s="138" t="s">
        <v>816</v>
      </c>
      <c r="C276" s="139" t="s">
        <v>5</v>
      </c>
      <c r="D276" s="139" t="s">
        <v>814</v>
      </c>
      <c r="E276" s="134">
        <v>9</v>
      </c>
      <c r="F276" s="134">
        <v>9</v>
      </c>
      <c r="G276" s="140">
        <v>162</v>
      </c>
      <c r="H276" s="135">
        <f t="shared" si="4"/>
        <v>5.555555555555555</v>
      </c>
    </row>
    <row r="277" spans="1:8" ht="15">
      <c r="A277" s="137" t="s">
        <v>817</v>
      </c>
      <c r="B277" s="138" t="s">
        <v>818</v>
      </c>
      <c r="C277" s="139" t="s">
        <v>5</v>
      </c>
      <c r="D277" s="139" t="s">
        <v>814</v>
      </c>
      <c r="E277" s="134">
        <v>68</v>
      </c>
      <c r="F277" s="134">
        <v>68</v>
      </c>
      <c r="G277" s="140">
        <v>908</v>
      </c>
      <c r="H277" s="135">
        <f t="shared" si="4"/>
        <v>7.488986784140969</v>
      </c>
    </row>
    <row r="278" spans="1:8" ht="15">
      <c r="A278" s="137" t="s">
        <v>819</v>
      </c>
      <c r="B278" s="138" t="s">
        <v>820</v>
      </c>
      <c r="C278" s="139" t="s">
        <v>5</v>
      </c>
      <c r="D278" s="139" t="s">
        <v>821</v>
      </c>
      <c r="E278" s="134">
        <v>9</v>
      </c>
      <c r="F278" s="134">
        <v>9</v>
      </c>
      <c r="G278" s="140">
        <v>162</v>
      </c>
      <c r="H278" s="135">
        <f t="shared" si="4"/>
        <v>5.555555555555555</v>
      </c>
    </row>
    <row r="279" spans="1:8" ht="15">
      <c r="A279" s="137" t="s">
        <v>822</v>
      </c>
      <c r="B279" s="138" t="s">
        <v>823</v>
      </c>
      <c r="C279" s="139" t="s">
        <v>5</v>
      </c>
      <c r="D279" s="139" t="s">
        <v>821</v>
      </c>
      <c r="E279" s="134">
        <v>4</v>
      </c>
      <c r="F279" s="134">
        <v>4</v>
      </c>
      <c r="G279" s="140">
        <v>51</v>
      </c>
      <c r="H279" s="135">
        <f t="shared" si="4"/>
        <v>7.8431372549019605</v>
      </c>
    </row>
    <row r="280" spans="1:8" ht="15">
      <c r="A280" s="137" t="s">
        <v>824</v>
      </c>
      <c r="B280" s="138" t="s">
        <v>825</v>
      </c>
      <c r="C280" s="139" t="s">
        <v>5</v>
      </c>
      <c r="D280" s="139" t="s">
        <v>814</v>
      </c>
      <c r="E280" s="134">
        <v>31</v>
      </c>
      <c r="F280" s="134">
        <v>31</v>
      </c>
      <c r="G280" s="140">
        <v>522</v>
      </c>
      <c r="H280" s="135">
        <f t="shared" si="4"/>
        <v>5.938697318007663</v>
      </c>
    </row>
    <row r="281" spans="1:8" ht="15">
      <c r="A281" s="137" t="s">
        <v>826</v>
      </c>
      <c r="B281" s="138" t="s">
        <v>827</v>
      </c>
      <c r="C281" s="139" t="s">
        <v>5</v>
      </c>
      <c r="D281" s="139" t="s">
        <v>821</v>
      </c>
      <c r="E281" s="134">
        <v>13</v>
      </c>
      <c r="F281" s="134">
        <v>13</v>
      </c>
      <c r="G281" s="140">
        <v>301</v>
      </c>
      <c r="H281" s="135">
        <f t="shared" si="4"/>
        <v>4.318936877076411</v>
      </c>
    </row>
    <row r="282" spans="1:8" ht="15">
      <c r="A282" s="137" t="s">
        <v>828</v>
      </c>
      <c r="B282" s="138" t="s">
        <v>829</v>
      </c>
      <c r="C282" s="139" t="s">
        <v>5</v>
      </c>
      <c r="D282" s="139" t="s">
        <v>821</v>
      </c>
      <c r="E282" s="134">
        <v>142</v>
      </c>
      <c r="F282" s="134">
        <v>140</v>
      </c>
      <c r="G282" s="140">
        <v>1508</v>
      </c>
      <c r="H282" s="135">
        <f t="shared" si="4"/>
        <v>9.283819628647215</v>
      </c>
    </row>
    <row r="283" spans="1:8" ht="15">
      <c r="A283" s="137" t="s">
        <v>830</v>
      </c>
      <c r="B283" s="138" t="s">
        <v>831</v>
      </c>
      <c r="C283" s="139" t="s">
        <v>5</v>
      </c>
      <c r="D283" s="139" t="s">
        <v>821</v>
      </c>
      <c r="E283" s="134">
        <v>7</v>
      </c>
      <c r="F283" s="134">
        <v>7</v>
      </c>
      <c r="G283" s="140">
        <v>85</v>
      </c>
      <c r="H283" s="135">
        <f t="shared" si="4"/>
        <v>8.235294117647058</v>
      </c>
    </row>
    <row r="284" spans="1:8" ht="15">
      <c r="A284" s="137" t="s">
        <v>832</v>
      </c>
      <c r="B284" s="138" t="s">
        <v>833</v>
      </c>
      <c r="C284" s="139" t="s">
        <v>5</v>
      </c>
      <c r="D284" s="139" t="s">
        <v>814</v>
      </c>
      <c r="E284" s="134">
        <v>6</v>
      </c>
      <c r="F284" s="134">
        <v>6</v>
      </c>
      <c r="G284" s="140">
        <v>141</v>
      </c>
      <c r="H284" s="135">
        <f t="shared" si="4"/>
        <v>4.25531914893617</v>
      </c>
    </row>
    <row r="285" spans="1:8" ht="15">
      <c r="A285" s="137" t="s">
        <v>834</v>
      </c>
      <c r="B285" s="138" t="s">
        <v>835</v>
      </c>
      <c r="C285" s="139" t="s">
        <v>5</v>
      </c>
      <c r="D285" s="139" t="s">
        <v>814</v>
      </c>
      <c r="E285" s="134">
        <v>10</v>
      </c>
      <c r="F285" s="134">
        <v>10</v>
      </c>
      <c r="G285" s="140">
        <v>152</v>
      </c>
      <c r="H285" s="135">
        <f t="shared" si="4"/>
        <v>6.578947368421052</v>
      </c>
    </row>
    <row r="286" spans="1:8" ht="15">
      <c r="A286" s="137" t="s">
        <v>836</v>
      </c>
      <c r="B286" s="138" t="s">
        <v>837</v>
      </c>
      <c r="C286" s="139" t="s">
        <v>5</v>
      </c>
      <c r="D286" s="139" t="s">
        <v>821</v>
      </c>
      <c r="E286" s="134">
        <v>1807</v>
      </c>
      <c r="F286" s="134">
        <v>1787</v>
      </c>
      <c r="G286" s="140">
        <v>15881</v>
      </c>
      <c r="H286" s="135">
        <f t="shared" si="4"/>
        <v>11.252440022668598</v>
      </c>
    </row>
    <row r="287" spans="1:8" ht="15">
      <c r="A287" s="137" t="s">
        <v>838</v>
      </c>
      <c r="B287" s="138" t="s">
        <v>839</v>
      </c>
      <c r="C287" s="139" t="s">
        <v>5</v>
      </c>
      <c r="D287" s="139" t="s">
        <v>821</v>
      </c>
      <c r="E287" s="134">
        <v>235</v>
      </c>
      <c r="F287" s="134">
        <v>234</v>
      </c>
      <c r="G287" s="140">
        <v>2555</v>
      </c>
      <c r="H287" s="135">
        <f t="shared" si="4"/>
        <v>9.158512720156557</v>
      </c>
    </row>
    <row r="288" spans="1:8" ht="15">
      <c r="A288" s="137" t="s">
        <v>840</v>
      </c>
      <c r="B288" s="138" t="s">
        <v>841</v>
      </c>
      <c r="C288" s="139" t="s">
        <v>5</v>
      </c>
      <c r="D288" s="139" t="s">
        <v>821</v>
      </c>
      <c r="E288" s="134">
        <v>42</v>
      </c>
      <c r="F288" s="134">
        <v>42</v>
      </c>
      <c r="G288" s="140">
        <v>493</v>
      </c>
      <c r="H288" s="135">
        <f t="shared" si="4"/>
        <v>8.519269776876268</v>
      </c>
    </row>
    <row r="289" spans="1:8" ht="15">
      <c r="A289" s="137" t="s">
        <v>842</v>
      </c>
      <c r="B289" s="138" t="s">
        <v>843</v>
      </c>
      <c r="C289" s="139" t="s">
        <v>5</v>
      </c>
      <c r="D289" s="139" t="s">
        <v>814</v>
      </c>
      <c r="E289" s="134">
        <v>15</v>
      </c>
      <c r="F289" s="134">
        <v>15</v>
      </c>
      <c r="G289" s="140">
        <v>448</v>
      </c>
      <c r="H289" s="135">
        <f t="shared" si="4"/>
        <v>3.3482142857142856</v>
      </c>
    </row>
    <row r="290" spans="1:8" ht="15">
      <c r="A290" s="137" t="s">
        <v>844</v>
      </c>
      <c r="B290" s="138" t="s">
        <v>845</v>
      </c>
      <c r="C290" s="139" t="s">
        <v>5</v>
      </c>
      <c r="D290" s="139" t="s">
        <v>814</v>
      </c>
      <c r="E290" s="134">
        <v>10</v>
      </c>
      <c r="F290" s="134">
        <v>10</v>
      </c>
      <c r="G290" s="140">
        <v>166</v>
      </c>
      <c r="H290" s="135">
        <f t="shared" si="4"/>
        <v>6.024096385542169</v>
      </c>
    </row>
    <row r="291" spans="1:8" ht="15">
      <c r="A291" s="137" t="s">
        <v>846</v>
      </c>
      <c r="B291" s="138" t="s">
        <v>847</v>
      </c>
      <c r="C291" s="139" t="s">
        <v>5</v>
      </c>
      <c r="D291" s="139" t="s">
        <v>821</v>
      </c>
      <c r="E291" s="134">
        <v>26</v>
      </c>
      <c r="F291" s="134">
        <v>26</v>
      </c>
      <c r="G291" s="140">
        <v>340</v>
      </c>
      <c r="H291" s="135">
        <f t="shared" si="4"/>
        <v>7.647058823529412</v>
      </c>
    </row>
    <row r="292" spans="1:8" ht="15">
      <c r="A292" s="137" t="s">
        <v>848</v>
      </c>
      <c r="B292" s="138" t="s">
        <v>849</v>
      </c>
      <c r="C292" s="139" t="s">
        <v>5</v>
      </c>
      <c r="D292" s="139" t="s">
        <v>821</v>
      </c>
      <c r="E292" s="134">
        <v>258</v>
      </c>
      <c r="F292" s="134">
        <v>256</v>
      </c>
      <c r="G292" s="140">
        <v>3069</v>
      </c>
      <c r="H292" s="135">
        <f t="shared" si="4"/>
        <v>8.341479309221246</v>
      </c>
    </row>
    <row r="293" spans="1:8" ht="15">
      <c r="A293" s="137" t="s">
        <v>5</v>
      </c>
      <c r="B293" s="138" t="s">
        <v>850</v>
      </c>
      <c r="C293" s="139" t="s">
        <v>5</v>
      </c>
      <c r="D293" s="139" t="s">
        <v>814</v>
      </c>
      <c r="E293" s="134">
        <v>4586</v>
      </c>
      <c r="F293" s="134">
        <v>4555</v>
      </c>
      <c r="G293" s="140">
        <v>45395</v>
      </c>
      <c r="H293" s="135">
        <f t="shared" si="4"/>
        <v>10.03414472959577</v>
      </c>
    </row>
    <row r="294" spans="1:8" ht="15">
      <c r="A294" s="137" t="s">
        <v>851</v>
      </c>
      <c r="B294" s="138" t="s">
        <v>852</v>
      </c>
      <c r="C294" s="139" t="s">
        <v>5</v>
      </c>
      <c r="D294" s="139" t="s">
        <v>821</v>
      </c>
      <c r="E294" s="134">
        <v>22</v>
      </c>
      <c r="F294" s="134">
        <v>21</v>
      </c>
      <c r="G294" s="140">
        <v>323</v>
      </c>
      <c r="H294" s="135">
        <f t="shared" si="4"/>
        <v>6.5015479876160995</v>
      </c>
    </row>
    <row r="295" spans="1:8" ht="15">
      <c r="A295" s="137" t="s">
        <v>853</v>
      </c>
      <c r="B295" s="138" t="s">
        <v>854</v>
      </c>
      <c r="C295" s="139" t="s">
        <v>5</v>
      </c>
      <c r="D295" s="139" t="s">
        <v>814</v>
      </c>
      <c r="E295" s="134">
        <v>256</v>
      </c>
      <c r="F295" s="134">
        <v>254</v>
      </c>
      <c r="G295" s="140">
        <v>1467</v>
      </c>
      <c r="H295" s="135">
        <f t="shared" si="4"/>
        <v>17.314246762099522</v>
      </c>
    </row>
    <row r="296" spans="1:8" ht="15">
      <c r="A296" s="137" t="s">
        <v>855</v>
      </c>
      <c r="B296" s="138" t="s">
        <v>856</v>
      </c>
      <c r="C296" s="139" t="s">
        <v>5</v>
      </c>
      <c r="D296" s="139" t="s">
        <v>814</v>
      </c>
      <c r="E296" s="134">
        <v>15</v>
      </c>
      <c r="F296" s="134">
        <v>15</v>
      </c>
      <c r="G296" s="140">
        <v>320</v>
      </c>
      <c r="H296" s="135">
        <f t="shared" si="4"/>
        <v>4.6875</v>
      </c>
    </row>
    <row r="297" spans="1:8" ht="15">
      <c r="A297" s="137" t="s">
        <v>857</v>
      </c>
      <c r="B297" s="138" t="s">
        <v>858</v>
      </c>
      <c r="C297" s="139" t="s">
        <v>5</v>
      </c>
      <c r="D297" s="139" t="s">
        <v>814</v>
      </c>
      <c r="E297" s="134">
        <v>4</v>
      </c>
      <c r="F297" s="134">
        <v>4</v>
      </c>
      <c r="G297" s="140">
        <v>167</v>
      </c>
      <c r="H297" s="135">
        <f t="shared" si="4"/>
        <v>2.3952095808383236</v>
      </c>
    </row>
    <row r="298" spans="1:8" ht="15">
      <c r="A298" s="137" t="s">
        <v>859</v>
      </c>
      <c r="B298" s="138" t="s">
        <v>860</v>
      </c>
      <c r="C298" s="139" t="s">
        <v>5</v>
      </c>
      <c r="D298" s="139" t="s">
        <v>814</v>
      </c>
      <c r="E298" s="134">
        <v>10</v>
      </c>
      <c r="F298" s="134">
        <v>10</v>
      </c>
      <c r="G298" s="140">
        <v>158</v>
      </c>
      <c r="H298" s="135">
        <f t="shared" si="4"/>
        <v>6.329113924050633</v>
      </c>
    </row>
    <row r="299" spans="1:8" ht="15">
      <c r="A299" s="137" t="s">
        <v>861</v>
      </c>
      <c r="B299" s="138" t="s">
        <v>862</v>
      </c>
      <c r="C299" s="139" t="s">
        <v>5</v>
      </c>
      <c r="D299" s="139" t="s">
        <v>814</v>
      </c>
      <c r="E299" s="134">
        <v>3</v>
      </c>
      <c r="F299" s="134">
        <v>3</v>
      </c>
      <c r="G299" s="140">
        <v>73</v>
      </c>
      <c r="H299" s="135">
        <f t="shared" si="4"/>
        <v>4.10958904109589</v>
      </c>
    </row>
    <row r="300" spans="1:8" ht="15">
      <c r="A300" s="137" t="s">
        <v>863</v>
      </c>
      <c r="B300" s="138" t="s">
        <v>864</v>
      </c>
      <c r="C300" s="139" t="s">
        <v>5</v>
      </c>
      <c r="D300" s="139" t="s">
        <v>814</v>
      </c>
      <c r="E300" s="134">
        <v>26</v>
      </c>
      <c r="F300" s="134">
        <v>26</v>
      </c>
      <c r="G300" s="140">
        <v>340</v>
      </c>
      <c r="H300" s="135">
        <f t="shared" si="4"/>
        <v>7.647058823529412</v>
      </c>
    </row>
    <row r="301" spans="1:8" ht="15">
      <c r="A301" s="137" t="s">
        <v>865</v>
      </c>
      <c r="B301" s="138" t="s">
        <v>866</v>
      </c>
      <c r="C301" s="139" t="s">
        <v>8</v>
      </c>
      <c r="D301" s="139" t="s">
        <v>867</v>
      </c>
      <c r="E301" s="134">
        <v>847</v>
      </c>
      <c r="F301" s="134">
        <v>791</v>
      </c>
      <c r="G301" s="140">
        <v>11880</v>
      </c>
      <c r="H301" s="135">
        <f t="shared" si="4"/>
        <v>6.658249158249157</v>
      </c>
    </row>
    <row r="302" spans="1:8" ht="15">
      <c r="A302" s="137" t="s">
        <v>868</v>
      </c>
      <c r="B302" s="138" t="s">
        <v>869</v>
      </c>
      <c r="C302" s="139" t="s">
        <v>8</v>
      </c>
      <c r="D302" s="139" t="s">
        <v>867</v>
      </c>
      <c r="E302" s="134">
        <v>12</v>
      </c>
      <c r="F302" s="134">
        <v>12</v>
      </c>
      <c r="G302" s="140">
        <v>267</v>
      </c>
      <c r="H302" s="135">
        <f t="shared" si="4"/>
        <v>4.49438202247191</v>
      </c>
    </row>
    <row r="303" spans="1:8" ht="15">
      <c r="A303" s="137" t="s">
        <v>870</v>
      </c>
      <c r="B303" s="138" t="s">
        <v>871</v>
      </c>
      <c r="C303" s="139" t="s">
        <v>8</v>
      </c>
      <c r="D303" s="139" t="s">
        <v>867</v>
      </c>
      <c r="E303" s="134">
        <v>66</v>
      </c>
      <c r="F303" s="134">
        <v>57</v>
      </c>
      <c r="G303" s="140">
        <v>1242</v>
      </c>
      <c r="H303" s="135">
        <f t="shared" si="4"/>
        <v>4.5893719806763285</v>
      </c>
    </row>
    <row r="304" spans="1:8" ht="15">
      <c r="A304" s="137" t="s">
        <v>872</v>
      </c>
      <c r="B304" s="138" t="s">
        <v>873</v>
      </c>
      <c r="C304" s="139" t="s">
        <v>8</v>
      </c>
      <c r="D304" s="139" t="s">
        <v>867</v>
      </c>
      <c r="E304" s="134">
        <v>33</v>
      </c>
      <c r="F304" s="134">
        <v>31</v>
      </c>
      <c r="G304" s="140">
        <v>613</v>
      </c>
      <c r="H304" s="135">
        <f t="shared" si="4"/>
        <v>5.057096247960848</v>
      </c>
    </row>
    <row r="305" spans="1:8" ht="15">
      <c r="A305" s="137" t="s">
        <v>874</v>
      </c>
      <c r="B305" s="138" t="s">
        <v>875</v>
      </c>
      <c r="C305" s="139" t="s">
        <v>8</v>
      </c>
      <c r="D305" s="139" t="s">
        <v>867</v>
      </c>
      <c r="E305" s="134">
        <v>396</v>
      </c>
      <c r="F305" s="134">
        <v>347</v>
      </c>
      <c r="G305" s="140">
        <v>5279</v>
      </c>
      <c r="H305" s="135">
        <f t="shared" si="4"/>
        <v>6.573214623981814</v>
      </c>
    </row>
    <row r="306" spans="1:8" ht="15">
      <c r="A306" s="137" t="s">
        <v>876</v>
      </c>
      <c r="B306" s="138" t="s">
        <v>877</v>
      </c>
      <c r="C306" s="139" t="s">
        <v>8</v>
      </c>
      <c r="D306" s="139" t="s">
        <v>867</v>
      </c>
      <c r="E306" s="134">
        <v>453</v>
      </c>
      <c r="F306" s="134">
        <v>421</v>
      </c>
      <c r="G306" s="140">
        <v>5461</v>
      </c>
      <c r="H306" s="135">
        <f t="shared" si="4"/>
        <v>7.709210767258743</v>
      </c>
    </row>
    <row r="307" spans="1:8" ht="15">
      <c r="A307" s="137" t="s">
        <v>878</v>
      </c>
      <c r="B307" s="138" t="s">
        <v>879</v>
      </c>
      <c r="C307" s="139" t="s">
        <v>8</v>
      </c>
      <c r="D307" s="139" t="s">
        <v>867</v>
      </c>
      <c r="E307" s="134">
        <v>22</v>
      </c>
      <c r="F307" s="134">
        <v>20</v>
      </c>
      <c r="G307" s="140">
        <v>819</v>
      </c>
      <c r="H307" s="135">
        <f t="shared" si="4"/>
        <v>2.442002442002442</v>
      </c>
    </row>
    <row r="308" spans="1:8" ht="15">
      <c r="A308" s="137" t="s">
        <v>880</v>
      </c>
      <c r="B308" s="138" t="s">
        <v>881</v>
      </c>
      <c r="C308" s="139" t="s">
        <v>8</v>
      </c>
      <c r="D308" s="139" t="s">
        <v>867</v>
      </c>
      <c r="E308" s="134">
        <v>84</v>
      </c>
      <c r="F308" s="134">
        <v>80</v>
      </c>
      <c r="G308" s="140">
        <v>874</v>
      </c>
      <c r="H308" s="135">
        <f t="shared" si="4"/>
        <v>9.153318077803203</v>
      </c>
    </row>
    <row r="309" spans="1:8" ht="15">
      <c r="A309" s="137" t="s">
        <v>882</v>
      </c>
      <c r="B309" s="138" t="s">
        <v>883</v>
      </c>
      <c r="C309" s="139" t="s">
        <v>8</v>
      </c>
      <c r="D309" s="139" t="s">
        <v>867</v>
      </c>
      <c r="E309" s="134">
        <v>62</v>
      </c>
      <c r="F309" s="134">
        <v>61</v>
      </c>
      <c r="G309" s="140">
        <v>1360</v>
      </c>
      <c r="H309" s="135">
        <f t="shared" si="4"/>
        <v>4.485294117647059</v>
      </c>
    </row>
    <row r="310" spans="1:8" ht="15">
      <c r="A310" s="137" t="s">
        <v>884</v>
      </c>
      <c r="B310" s="138" t="s">
        <v>885</v>
      </c>
      <c r="C310" s="139" t="s">
        <v>8</v>
      </c>
      <c r="D310" s="139" t="s">
        <v>867</v>
      </c>
      <c r="E310" s="134">
        <v>26</v>
      </c>
      <c r="F310" s="134">
        <v>26</v>
      </c>
      <c r="G310" s="140">
        <v>967</v>
      </c>
      <c r="H310" s="135">
        <f t="shared" si="4"/>
        <v>2.688728024819028</v>
      </c>
    </row>
    <row r="311" spans="1:8" ht="15">
      <c r="A311" s="137" t="s">
        <v>886</v>
      </c>
      <c r="B311" s="138" t="s">
        <v>887</v>
      </c>
      <c r="C311" s="139" t="s">
        <v>8</v>
      </c>
      <c r="D311" s="139" t="s">
        <v>867</v>
      </c>
      <c r="E311" s="134">
        <v>41</v>
      </c>
      <c r="F311" s="134">
        <v>38</v>
      </c>
      <c r="G311" s="140">
        <v>616</v>
      </c>
      <c r="H311" s="135">
        <f t="shared" si="4"/>
        <v>6.1688311688311686</v>
      </c>
    </row>
    <row r="312" spans="1:8" ht="15">
      <c r="A312" s="137" t="s">
        <v>888</v>
      </c>
      <c r="B312" s="138" t="s">
        <v>889</v>
      </c>
      <c r="C312" s="139" t="s">
        <v>8</v>
      </c>
      <c r="D312" s="139" t="s">
        <v>867</v>
      </c>
      <c r="E312" s="134">
        <v>15</v>
      </c>
      <c r="F312" s="134">
        <v>15</v>
      </c>
      <c r="G312" s="140">
        <v>240</v>
      </c>
      <c r="H312" s="135">
        <f t="shared" si="4"/>
        <v>6.25</v>
      </c>
    </row>
    <row r="313" spans="1:8" ht="15">
      <c r="A313" s="137" t="s">
        <v>890</v>
      </c>
      <c r="B313" s="138" t="s">
        <v>891</v>
      </c>
      <c r="C313" s="139" t="s">
        <v>8</v>
      </c>
      <c r="D313" s="139" t="s">
        <v>867</v>
      </c>
      <c r="E313" s="134">
        <v>19</v>
      </c>
      <c r="F313" s="134">
        <v>18</v>
      </c>
      <c r="G313" s="140">
        <v>565</v>
      </c>
      <c r="H313" s="135">
        <f t="shared" si="4"/>
        <v>3.185840707964602</v>
      </c>
    </row>
    <row r="314" spans="1:8" ht="15">
      <c r="A314" s="137" t="s">
        <v>892</v>
      </c>
      <c r="B314" s="138" t="s">
        <v>893</v>
      </c>
      <c r="C314" s="139" t="s">
        <v>8</v>
      </c>
      <c r="D314" s="139" t="s">
        <v>867</v>
      </c>
      <c r="E314" s="134">
        <v>138</v>
      </c>
      <c r="F314" s="134">
        <v>130</v>
      </c>
      <c r="G314" s="140">
        <v>2086</v>
      </c>
      <c r="H314" s="135">
        <f t="shared" si="4"/>
        <v>6.2320230105465</v>
      </c>
    </row>
    <row r="315" spans="1:8" ht="15">
      <c r="A315" s="137" t="s">
        <v>894</v>
      </c>
      <c r="B315" s="138" t="s">
        <v>895</v>
      </c>
      <c r="C315" s="139" t="s">
        <v>8</v>
      </c>
      <c r="D315" s="139" t="s">
        <v>867</v>
      </c>
      <c r="E315" s="134">
        <v>653</v>
      </c>
      <c r="F315" s="134">
        <v>588</v>
      </c>
      <c r="G315" s="140">
        <v>8873</v>
      </c>
      <c r="H315" s="135">
        <f t="shared" si="4"/>
        <v>6.626845486306773</v>
      </c>
    </row>
    <row r="316" spans="1:8" ht="15">
      <c r="A316" s="137" t="s">
        <v>896</v>
      </c>
      <c r="B316" s="138" t="s">
        <v>897</v>
      </c>
      <c r="C316" s="139" t="s">
        <v>8</v>
      </c>
      <c r="D316" s="139" t="s">
        <v>867</v>
      </c>
      <c r="E316" s="134">
        <v>18</v>
      </c>
      <c r="F316" s="134">
        <v>15</v>
      </c>
      <c r="G316" s="140">
        <v>413</v>
      </c>
      <c r="H316" s="135">
        <f t="shared" si="4"/>
        <v>3.631961259079903</v>
      </c>
    </row>
    <row r="317" spans="1:8" ht="15">
      <c r="A317" s="137" t="s">
        <v>898</v>
      </c>
      <c r="B317" s="138" t="s">
        <v>899</v>
      </c>
      <c r="C317" s="139" t="s">
        <v>8</v>
      </c>
      <c r="D317" s="139" t="s">
        <v>867</v>
      </c>
      <c r="E317" s="134">
        <v>23</v>
      </c>
      <c r="F317" s="134">
        <v>21</v>
      </c>
      <c r="G317" s="140">
        <v>371</v>
      </c>
      <c r="H317" s="135">
        <f t="shared" si="4"/>
        <v>5.660377358490567</v>
      </c>
    </row>
    <row r="318" spans="1:8" ht="15">
      <c r="A318" s="137" t="s">
        <v>900</v>
      </c>
      <c r="B318" s="138" t="s">
        <v>901</v>
      </c>
      <c r="C318" s="139" t="s">
        <v>8</v>
      </c>
      <c r="D318" s="139" t="s">
        <v>867</v>
      </c>
      <c r="E318" s="134">
        <v>7</v>
      </c>
      <c r="F318" s="134">
        <v>7</v>
      </c>
      <c r="G318" s="140">
        <v>86</v>
      </c>
      <c r="H318" s="135">
        <f t="shared" si="4"/>
        <v>8.13953488372093</v>
      </c>
    </row>
    <row r="319" spans="1:8" ht="15">
      <c r="A319" s="137" t="s">
        <v>902</v>
      </c>
      <c r="B319" s="138" t="s">
        <v>903</v>
      </c>
      <c r="C319" s="139" t="s">
        <v>8</v>
      </c>
      <c r="D319" s="139" t="s">
        <v>867</v>
      </c>
      <c r="E319" s="134">
        <v>13</v>
      </c>
      <c r="F319" s="134">
        <v>13</v>
      </c>
      <c r="G319" s="140">
        <v>228</v>
      </c>
      <c r="H319" s="135">
        <f t="shared" si="4"/>
        <v>5.701754385964912</v>
      </c>
    </row>
    <row r="320" spans="1:8" ht="15">
      <c r="A320" s="137" t="s">
        <v>904</v>
      </c>
      <c r="B320" s="138" t="s">
        <v>905</v>
      </c>
      <c r="C320" s="139" t="s">
        <v>8</v>
      </c>
      <c r="D320" s="139" t="s">
        <v>867</v>
      </c>
      <c r="E320" s="134">
        <v>7</v>
      </c>
      <c r="F320" s="134">
        <v>7</v>
      </c>
      <c r="G320" s="140">
        <v>152</v>
      </c>
      <c r="H320" s="135">
        <f t="shared" si="4"/>
        <v>4.605263157894736</v>
      </c>
    </row>
    <row r="321" spans="1:8" ht="15">
      <c r="A321" s="137" t="s">
        <v>906</v>
      </c>
      <c r="B321" s="138" t="s">
        <v>907</v>
      </c>
      <c r="C321" s="139" t="s">
        <v>8</v>
      </c>
      <c r="D321" s="139" t="s">
        <v>867</v>
      </c>
      <c r="E321" s="134">
        <v>37</v>
      </c>
      <c r="F321" s="134">
        <v>34</v>
      </c>
      <c r="G321" s="140">
        <v>700</v>
      </c>
      <c r="H321" s="135">
        <f t="shared" si="4"/>
        <v>4.857142857142857</v>
      </c>
    </row>
    <row r="322" spans="1:8" ht="15">
      <c r="A322" s="137" t="s">
        <v>908</v>
      </c>
      <c r="B322" s="138" t="s">
        <v>909</v>
      </c>
      <c r="C322" s="139" t="s">
        <v>8</v>
      </c>
      <c r="D322" s="139" t="s">
        <v>867</v>
      </c>
      <c r="E322" s="134">
        <v>19</v>
      </c>
      <c r="F322" s="134">
        <v>15</v>
      </c>
      <c r="G322" s="140">
        <v>129</v>
      </c>
      <c r="H322" s="135">
        <f t="shared" si="4"/>
        <v>11.627906976744185</v>
      </c>
    </row>
    <row r="323" spans="1:8" ht="15">
      <c r="A323" s="137" t="s">
        <v>910</v>
      </c>
      <c r="B323" s="138" t="s">
        <v>911</v>
      </c>
      <c r="C323" s="139" t="s">
        <v>8</v>
      </c>
      <c r="D323" s="139" t="s">
        <v>867</v>
      </c>
      <c r="E323" s="134">
        <v>114</v>
      </c>
      <c r="F323" s="134">
        <v>105</v>
      </c>
      <c r="G323" s="140">
        <v>1476</v>
      </c>
      <c r="H323" s="135">
        <f t="shared" si="4"/>
        <v>7.113821138211382</v>
      </c>
    </row>
    <row r="324" spans="1:8" ht="15">
      <c r="A324" s="137" t="s">
        <v>912</v>
      </c>
      <c r="B324" s="138" t="s">
        <v>913</v>
      </c>
      <c r="C324" s="139" t="s">
        <v>8</v>
      </c>
      <c r="D324" s="139" t="s">
        <v>867</v>
      </c>
      <c r="E324" s="134">
        <v>26</v>
      </c>
      <c r="F324" s="134">
        <v>26</v>
      </c>
      <c r="G324" s="140">
        <v>491</v>
      </c>
      <c r="H324" s="135">
        <f aca="true" t="shared" si="5" ref="H324:H357">F324/G324*100</f>
        <v>5.295315682281059</v>
      </c>
    </row>
    <row r="325" spans="1:8" ht="15">
      <c r="A325" s="137" t="s">
        <v>914</v>
      </c>
      <c r="B325" s="138" t="s">
        <v>915</v>
      </c>
      <c r="C325" s="139" t="s">
        <v>8</v>
      </c>
      <c r="D325" s="139" t="s">
        <v>867</v>
      </c>
      <c r="E325" s="134">
        <v>144</v>
      </c>
      <c r="F325" s="134">
        <v>132</v>
      </c>
      <c r="G325" s="140">
        <v>3134</v>
      </c>
      <c r="H325" s="135">
        <f t="shared" si="5"/>
        <v>4.211869814932992</v>
      </c>
    </row>
    <row r="326" spans="1:8" ht="15">
      <c r="A326" s="137" t="s">
        <v>916</v>
      </c>
      <c r="B326" s="138" t="s">
        <v>917</v>
      </c>
      <c r="C326" s="139" t="s">
        <v>8</v>
      </c>
      <c r="D326" s="139" t="s">
        <v>867</v>
      </c>
      <c r="E326" s="134">
        <v>103</v>
      </c>
      <c r="F326" s="134">
        <v>94</v>
      </c>
      <c r="G326" s="140">
        <v>1829</v>
      </c>
      <c r="H326" s="135">
        <f t="shared" si="5"/>
        <v>5.139420448332422</v>
      </c>
    </row>
    <row r="327" spans="1:8" ht="15">
      <c r="A327" s="137" t="s">
        <v>918</v>
      </c>
      <c r="B327" s="138" t="s">
        <v>919</v>
      </c>
      <c r="C327" s="139" t="s">
        <v>8</v>
      </c>
      <c r="D327" s="139" t="s">
        <v>867</v>
      </c>
      <c r="E327" s="134">
        <v>30</v>
      </c>
      <c r="F327" s="134">
        <v>28</v>
      </c>
      <c r="G327" s="140">
        <v>541</v>
      </c>
      <c r="H327" s="135">
        <f t="shared" si="5"/>
        <v>5.175600739371535</v>
      </c>
    </row>
    <row r="328" spans="1:8" ht="15">
      <c r="A328" s="137" t="s">
        <v>920</v>
      </c>
      <c r="B328" s="138" t="s">
        <v>921</v>
      </c>
      <c r="C328" s="139" t="s">
        <v>8</v>
      </c>
      <c r="D328" s="139" t="s">
        <v>867</v>
      </c>
      <c r="E328" s="134">
        <v>13</v>
      </c>
      <c r="F328" s="134">
        <v>11</v>
      </c>
      <c r="G328" s="140">
        <v>235</v>
      </c>
      <c r="H328" s="135">
        <f t="shared" si="5"/>
        <v>4.680851063829787</v>
      </c>
    </row>
    <row r="329" spans="1:8" ht="15">
      <c r="A329" s="137" t="s">
        <v>922</v>
      </c>
      <c r="B329" s="138" t="s">
        <v>923</v>
      </c>
      <c r="C329" s="139" t="s">
        <v>8</v>
      </c>
      <c r="D329" s="139" t="s">
        <v>867</v>
      </c>
      <c r="E329" s="134">
        <v>26</v>
      </c>
      <c r="F329" s="134">
        <v>24</v>
      </c>
      <c r="G329" s="140">
        <v>689</v>
      </c>
      <c r="H329" s="135">
        <f t="shared" si="5"/>
        <v>3.483309143686502</v>
      </c>
    </row>
    <row r="330" spans="1:8" ht="15">
      <c r="A330" s="137" t="s">
        <v>8</v>
      </c>
      <c r="B330" s="138" t="s">
        <v>924</v>
      </c>
      <c r="C330" s="139" t="s">
        <v>8</v>
      </c>
      <c r="D330" s="139" t="s">
        <v>867</v>
      </c>
      <c r="E330" s="134">
        <v>2460</v>
      </c>
      <c r="F330" s="134">
        <v>2228</v>
      </c>
      <c r="G330" s="140">
        <v>32435</v>
      </c>
      <c r="H330" s="135">
        <f t="shared" si="5"/>
        <v>6.8691228611068285</v>
      </c>
    </row>
    <row r="331" spans="1:8" ht="15">
      <c r="A331" s="137" t="s">
        <v>925</v>
      </c>
      <c r="B331" s="138" t="s">
        <v>926</v>
      </c>
      <c r="C331" s="139" t="s">
        <v>8</v>
      </c>
      <c r="D331" s="139" t="s">
        <v>867</v>
      </c>
      <c r="E331" s="134">
        <v>48</v>
      </c>
      <c r="F331" s="134">
        <v>47</v>
      </c>
      <c r="G331" s="140">
        <v>612</v>
      </c>
      <c r="H331" s="135">
        <f t="shared" si="5"/>
        <v>7.6797385620915035</v>
      </c>
    </row>
    <row r="332" spans="1:8" ht="15">
      <c r="A332" s="137" t="s">
        <v>927</v>
      </c>
      <c r="B332" s="138" t="s">
        <v>928</v>
      </c>
      <c r="C332" s="139" t="s">
        <v>8</v>
      </c>
      <c r="D332" s="139" t="s">
        <v>867</v>
      </c>
      <c r="E332" s="134">
        <v>46</v>
      </c>
      <c r="F332" s="134">
        <v>41</v>
      </c>
      <c r="G332" s="140">
        <v>776</v>
      </c>
      <c r="H332" s="135">
        <f t="shared" si="5"/>
        <v>5.283505154639175</v>
      </c>
    </row>
    <row r="333" spans="1:8" ht="15">
      <c r="A333" s="137" t="s">
        <v>929</v>
      </c>
      <c r="B333" s="138" t="s">
        <v>930</v>
      </c>
      <c r="C333" s="139" t="s">
        <v>8</v>
      </c>
      <c r="D333" s="139" t="s">
        <v>867</v>
      </c>
      <c r="E333" s="134">
        <v>8</v>
      </c>
      <c r="F333" s="134">
        <v>8</v>
      </c>
      <c r="G333" s="140">
        <v>346</v>
      </c>
      <c r="H333" s="135">
        <f t="shared" si="5"/>
        <v>2.312138728323699</v>
      </c>
    </row>
    <row r="334" spans="1:8" ht="15">
      <c r="A334" s="137" t="s">
        <v>931</v>
      </c>
      <c r="B334" s="138" t="s">
        <v>932</v>
      </c>
      <c r="C334" s="139" t="s">
        <v>8</v>
      </c>
      <c r="D334" s="139" t="s">
        <v>867</v>
      </c>
      <c r="E334" s="134">
        <v>5</v>
      </c>
      <c r="F334" s="134">
        <v>5</v>
      </c>
      <c r="G334" s="140">
        <v>126</v>
      </c>
      <c r="H334" s="135">
        <f t="shared" si="5"/>
        <v>3.968253968253968</v>
      </c>
    </row>
    <row r="335" spans="1:8" ht="15">
      <c r="A335" s="141" t="s">
        <v>933</v>
      </c>
      <c r="B335" s="142" t="s">
        <v>934</v>
      </c>
      <c r="C335" s="139" t="s">
        <v>9</v>
      </c>
      <c r="D335" s="139" t="s">
        <v>935</v>
      </c>
      <c r="E335" s="134">
        <v>22</v>
      </c>
      <c r="F335" s="134">
        <v>22</v>
      </c>
      <c r="G335" s="12">
        <v>361</v>
      </c>
      <c r="H335" s="135">
        <f t="shared" si="5"/>
        <v>6.094182825484765</v>
      </c>
    </row>
    <row r="336" spans="1:8" ht="15">
      <c r="A336" s="141" t="s">
        <v>936</v>
      </c>
      <c r="B336" s="142" t="s">
        <v>937</v>
      </c>
      <c r="C336" s="139" t="s">
        <v>9</v>
      </c>
      <c r="D336" s="139" t="s">
        <v>935</v>
      </c>
      <c r="E336" s="134">
        <v>9</v>
      </c>
      <c r="F336" s="134">
        <v>9</v>
      </c>
      <c r="G336" s="12">
        <v>157</v>
      </c>
      <c r="H336" s="135">
        <f t="shared" si="5"/>
        <v>5.7324840764331215</v>
      </c>
    </row>
    <row r="337" spans="1:8" ht="15">
      <c r="A337" s="141" t="s">
        <v>938</v>
      </c>
      <c r="B337" s="142" t="s">
        <v>939</v>
      </c>
      <c r="C337" s="139" t="s">
        <v>9</v>
      </c>
      <c r="D337" s="139" t="s">
        <v>935</v>
      </c>
      <c r="E337" s="134">
        <v>14</v>
      </c>
      <c r="F337" s="134">
        <v>14</v>
      </c>
      <c r="G337" s="12">
        <v>232</v>
      </c>
      <c r="H337" s="135">
        <f t="shared" si="5"/>
        <v>6.0344827586206895</v>
      </c>
    </row>
    <row r="338" spans="1:8" ht="15">
      <c r="A338" s="141" t="s">
        <v>940</v>
      </c>
      <c r="B338" s="142" t="s">
        <v>941</v>
      </c>
      <c r="C338" s="139" t="s">
        <v>9</v>
      </c>
      <c r="D338" s="139" t="s">
        <v>935</v>
      </c>
      <c r="E338" s="134">
        <v>130</v>
      </c>
      <c r="F338" s="134">
        <v>118</v>
      </c>
      <c r="G338" s="12">
        <v>1676</v>
      </c>
      <c r="H338" s="135">
        <f t="shared" si="5"/>
        <v>7.040572792362769</v>
      </c>
    </row>
    <row r="339" spans="1:8" ht="15">
      <c r="A339" s="141" t="s">
        <v>942</v>
      </c>
      <c r="B339" s="142" t="s">
        <v>943</v>
      </c>
      <c r="C339" s="139" t="s">
        <v>9</v>
      </c>
      <c r="D339" s="139" t="s">
        <v>935</v>
      </c>
      <c r="E339" s="134">
        <v>161</v>
      </c>
      <c r="F339" s="134">
        <v>153</v>
      </c>
      <c r="G339" s="12">
        <v>2993</v>
      </c>
      <c r="H339" s="135">
        <f t="shared" si="5"/>
        <v>5.111927831607083</v>
      </c>
    </row>
    <row r="340" spans="1:8" ht="15">
      <c r="A340" s="141" t="s">
        <v>944</v>
      </c>
      <c r="B340" s="142" t="s">
        <v>945</v>
      </c>
      <c r="C340" s="139" t="s">
        <v>9</v>
      </c>
      <c r="D340" s="139" t="s">
        <v>935</v>
      </c>
      <c r="E340" s="134">
        <v>38</v>
      </c>
      <c r="F340" s="134">
        <v>37</v>
      </c>
      <c r="G340" s="12">
        <v>712</v>
      </c>
      <c r="H340" s="135">
        <f t="shared" si="5"/>
        <v>5.196629213483146</v>
      </c>
    </row>
    <row r="341" spans="1:8" ht="15">
      <c r="A341" s="141" t="s">
        <v>946</v>
      </c>
      <c r="B341" s="142" t="s">
        <v>947</v>
      </c>
      <c r="C341" s="139" t="s">
        <v>9</v>
      </c>
      <c r="D341" s="139" t="s">
        <v>935</v>
      </c>
      <c r="E341" s="134">
        <v>69</v>
      </c>
      <c r="F341" s="134">
        <v>65</v>
      </c>
      <c r="G341" s="12">
        <v>1239</v>
      </c>
      <c r="H341" s="135">
        <f t="shared" si="5"/>
        <v>5.246166263115415</v>
      </c>
    </row>
    <row r="342" spans="1:8" ht="15">
      <c r="A342" s="141" t="s">
        <v>844</v>
      </c>
      <c r="B342" s="142" t="s">
        <v>948</v>
      </c>
      <c r="C342" s="139" t="s">
        <v>9</v>
      </c>
      <c r="D342" s="139" t="s">
        <v>935</v>
      </c>
      <c r="E342" s="134">
        <v>12</v>
      </c>
      <c r="F342" s="134">
        <v>9</v>
      </c>
      <c r="G342" s="12">
        <v>353</v>
      </c>
      <c r="H342" s="135">
        <f t="shared" si="5"/>
        <v>2.5495750708215295</v>
      </c>
    </row>
    <row r="343" spans="1:8" ht="15">
      <c r="A343" s="141" t="s">
        <v>949</v>
      </c>
      <c r="B343" s="142" t="s">
        <v>950</v>
      </c>
      <c r="C343" s="139" t="s">
        <v>9</v>
      </c>
      <c r="D343" s="139" t="s">
        <v>935</v>
      </c>
      <c r="E343" s="134">
        <v>26</v>
      </c>
      <c r="F343" s="134">
        <v>25</v>
      </c>
      <c r="G343" s="12">
        <v>546</v>
      </c>
      <c r="H343" s="135">
        <f t="shared" si="5"/>
        <v>4.5787545787545785</v>
      </c>
    </row>
    <row r="344" spans="1:8" ht="15">
      <c r="A344" s="141" t="s">
        <v>951</v>
      </c>
      <c r="B344" s="142" t="s">
        <v>952</v>
      </c>
      <c r="C344" s="139" t="s">
        <v>9</v>
      </c>
      <c r="D344" s="139" t="s">
        <v>935</v>
      </c>
      <c r="E344" s="134">
        <v>29</v>
      </c>
      <c r="F344" s="134">
        <v>27</v>
      </c>
      <c r="G344" s="12">
        <v>647</v>
      </c>
      <c r="H344" s="135">
        <f t="shared" si="5"/>
        <v>4.1731066460587325</v>
      </c>
    </row>
    <row r="345" spans="1:8" ht="15">
      <c r="A345" s="141" t="s">
        <v>953</v>
      </c>
      <c r="B345" s="142" t="s">
        <v>954</v>
      </c>
      <c r="C345" s="139" t="s">
        <v>9</v>
      </c>
      <c r="D345" s="139" t="s">
        <v>935</v>
      </c>
      <c r="E345" s="134">
        <v>99</v>
      </c>
      <c r="F345" s="134">
        <v>93</v>
      </c>
      <c r="G345" s="12">
        <v>1462</v>
      </c>
      <c r="H345" s="135">
        <f t="shared" si="5"/>
        <v>6.361149110807114</v>
      </c>
    </row>
    <row r="346" spans="1:8" ht="15">
      <c r="A346" s="141" t="s">
        <v>955</v>
      </c>
      <c r="B346" s="142" t="s">
        <v>956</v>
      </c>
      <c r="C346" s="139" t="s">
        <v>9</v>
      </c>
      <c r="D346" s="139" t="s">
        <v>935</v>
      </c>
      <c r="E346" s="134">
        <v>11</v>
      </c>
      <c r="F346" s="134">
        <v>11</v>
      </c>
      <c r="G346" s="12">
        <v>273</v>
      </c>
      <c r="H346" s="135">
        <f t="shared" si="5"/>
        <v>4.029304029304029</v>
      </c>
    </row>
    <row r="347" spans="1:8" ht="15">
      <c r="A347" s="141" t="s">
        <v>957</v>
      </c>
      <c r="B347" s="142" t="s">
        <v>958</v>
      </c>
      <c r="C347" s="139" t="s">
        <v>9</v>
      </c>
      <c r="D347" s="139" t="s">
        <v>935</v>
      </c>
      <c r="E347" s="134">
        <v>9</v>
      </c>
      <c r="F347" s="134">
        <v>9</v>
      </c>
      <c r="G347" s="12">
        <v>130</v>
      </c>
      <c r="H347" s="135">
        <f t="shared" si="5"/>
        <v>6.923076923076923</v>
      </c>
    </row>
    <row r="348" spans="1:8" ht="15">
      <c r="A348" s="141" t="s">
        <v>959</v>
      </c>
      <c r="B348" s="142" t="s">
        <v>960</v>
      </c>
      <c r="C348" s="139" t="s">
        <v>9</v>
      </c>
      <c r="D348" s="139" t="s">
        <v>935</v>
      </c>
      <c r="E348" s="134">
        <v>43</v>
      </c>
      <c r="F348" s="134">
        <v>41</v>
      </c>
      <c r="G348" s="12">
        <v>928</v>
      </c>
      <c r="H348" s="135">
        <f t="shared" si="5"/>
        <v>4.418103448275862</v>
      </c>
    </row>
    <row r="349" spans="1:8" ht="15">
      <c r="A349" s="141" t="s">
        <v>961</v>
      </c>
      <c r="B349" s="142" t="s">
        <v>962</v>
      </c>
      <c r="C349" s="139" t="s">
        <v>9</v>
      </c>
      <c r="D349" s="139" t="s">
        <v>935</v>
      </c>
      <c r="E349" s="134">
        <v>19</v>
      </c>
      <c r="F349" s="134">
        <v>18</v>
      </c>
      <c r="G349" s="12">
        <v>329</v>
      </c>
      <c r="H349" s="135">
        <f t="shared" si="5"/>
        <v>5.47112462006079</v>
      </c>
    </row>
    <row r="350" spans="1:8" ht="15">
      <c r="A350" s="141" t="s">
        <v>963</v>
      </c>
      <c r="B350" s="142" t="s">
        <v>964</v>
      </c>
      <c r="C350" s="139" t="s">
        <v>9</v>
      </c>
      <c r="D350" s="139" t="s">
        <v>935</v>
      </c>
      <c r="E350" s="134">
        <v>10</v>
      </c>
      <c r="F350" s="134">
        <v>9</v>
      </c>
      <c r="G350" s="12">
        <v>109</v>
      </c>
      <c r="H350" s="135">
        <f t="shared" si="5"/>
        <v>8.256880733944955</v>
      </c>
    </row>
    <row r="351" spans="1:8" ht="15">
      <c r="A351" s="141" t="s">
        <v>965</v>
      </c>
      <c r="B351" s="142" t="s">
        <v>966</v>
      </c>
      <c r="C351" s="139" t="s">
        <v>9</v>
      </c>
      <c r="D351" s="139" t="s">
        <v>935</v>
      </c>
      <c r="E351" s="134">
        <v>25</v>
      </c>
      <c r="F351" s="134">
        <v>24</v>
      </c>
      <c r="G351" s="12">
        <v>488</v>
      </c>
      <c r="H351" s="135">
        <f t="shared" si="5"/>
        <v>4.918032786885246</v>
      </c>
    </row>
    <row r="352" spans="1:8" ht="15">
      <c r="A352" s="141" t="s">
        <v>967</v>
      </c>
      <c r="B352" s="142" t="s">
        <v>968</v>
      </c>
      <c r="C352" s="139" t="s">
        <v>9</v>
      </c>
      <c r="D352" s="139" t="s">
        <v>935</v>
      </c>
      <c r="E352" s="134">
        <v>35</v>
      </c>
      <c r="F352" s="134">
        <v>33</v>
      </c>
      <c r="G352" s="12">
        <v>630</v>
      </c>
      <c r="H352" s="135">
        <f t="shared" si="5"/>
        <v>5.238095238095238</v>
      </c>
    </row>
    <row r="353" spans="1:8" ht="15">
      <c r="A353" s="141" t="s">
        <v>969</v>
      </c>
      <c r="B353" s="142" t="s">
        <v>970</v>
      </c>
      <c r="C353" s="139" t="s">
        <v>9</v>
      </c>
      <c r="D353" s="139" t="s">
        <v>935</v>
      </c>
      <c r="E353" s="134">
        <v>317</v>
      </c>
      <c r="F353" s="134">
        <v>292</v>
      </c>
      <c r="G353" s="12">
        <v>2211</v>
      </c>
      <c r="H353" s="135">
        <f t="shared" si="5"/>
        <v>13.20669380370873</v>
      </c>
    </row>
    <row r="354" spans="1:8" ht="15">
      <c r="A354" s="141" t="s">
        <v>971</v>
      </c>
      <c r="B354" s="142" t="s">
        <v>972</v>
      </c>
      <c r="C354" s="139" t="s">
        <v>9</v>
      </c>
      <c r="D354" s="139" t="s">
        <v>935</v>
      </c>
      <c r="E354" s="134">
        <v>5913</v>
      </c>
      <c r="F354" s="134">
        <v>5593</v>
      </c>
      <c r="G354" s="12">
        <v>60694</v>
      </c>
      <c r="H354" s="135">
        <f t="shared" si="5"/>
        <v>9.215078920486375</v>
      </c>
    </row>
    <row r="355" spans="1:8" ht="15">
      <c r="A355" s="141" t="s">
        <v>973</v>
      </c>
      <c r="B355" s="142" t="s">
        <v>974</v>
      </c>
      <c r="C355" s="139" t="s">
        <v>9</v>
      </c>
      <c r="D355" s="139" t="s">
        <v>935</v>
      </c>
      <c r="E355" s="134">
        <v>73</v>
      </c>
      <c r="F355" s="134">
        <v>71</v>
      </c>
      <c r="G355" s="12">
        <v>1453</v>
      </c>
      <c r="H355" s="135">
        <f t="shared" si="5"/>
        <v>4.886441844459739</v>
      </c>
    </row>
    <row r="356" spans="1:8" ht="15">
      <c r="A356" s="141" t="s">
        <v>975</v>
      </c>
      <c r="B356" s="142" t="s">
        <v>976</v>
      </c>
      <c r="C356" s="139" t="s">
        <v>9</v>
      </c>
      <c r="D356" s="139" t="s">
        <v>935</v>
      </c>
      <c r="E356" s="134">
        <v>35</v>
      </c>
      <c r="F356" s="134">
        <v>35</v>
      </c>
      <c r="G356" s="12">
        <v>597</v>
      </c>
      <c r="H356" s="135">
        <f t="shared" si="5"/>
        <v>5.8626465661641545</v>
      </c>
    </row>
    <row r="357" spans="1:8" ht="15">
      <c r="A357" s="141" t="s">
        <v>977</v>
      </c>
      <c r="B357" s="142" t="s">
        <v>978</v>
      </c>
      <c r="C357" s="139" t="s">
        <v>9</v>
      </c>
      <c r="D357" s="139" t="s">
        <v>935</v>
      </c>
      <c r="E357" s="134">
        <v>8</v>
      </c>
      <c r="F357" s="134">
        <v>7</v>
      </c>
      <c r="G357" s="12">
        <v>162</v>
      </c>
      <c r="H357" s="135">
        <f t="shared" si="5"/>
        <v>4.320987654320987</v>
      </c>
    </row>
    <row r="358" spans="1:8" ht="15">
      <c r="A358" s="145" t="s">
        <v>979</v>
      </c>
      <c r="B358" s="146"/>
      <c r="C358" s="147"/>
      <c r="D358" s="148"/>
      <c r="E358" s="144">
        <f>SUM(E4:E357)</f>
        <v>44529</v>
      </c>
      <c r="F358" s="144">
        <f>SUM(F4:F357)</f>
        <v>42258</v>
      </c>
      <c r="G358" s="144">
        <f>SUM(G4:G357)</f>
        <v>547147</v>
      </c>
      <c r="H358" s="143">
        <v>7.62</v>
      </c>
    </row>
  </sheetData>
  <sheetProtection/>
  <autoFilter ref="C3:D3"/>
  <mergeCells count="1">
    <mergeCell ref="A1:H1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2" width="20.7109375" style="136" customWidth="1"/>
    <col min="3" max="3" width="45.7109375" style="136" customWidth="1"/>
    <col min="4" max="4" width="12.7109375" style="136" customWidth="1"/>
    <col min="5" max="5" width="1.7109375" style="136" customWidth="1"/>
    <col min="6" max="12" width="5.7109375" style="136" customWidth="1"/>
  </cols>
  <sheetData>
    <row r="1" spans="1:12" ht="15">
      <c r="A1" s="191" t="s">
        <v>1009</v>
      </c>
      <c r="B1" s="191"/>
      <c r="C1" s="191"/>
      <c r="D1" s="191"/>
      <c r="E1" s="149"/>
      <c r="F1" s="160" t="s">
        <v>998</v>
      </c>
      <c r="G1" s="160"/>
      <c r="H1" s="160"/>
      <c r="I1" s="160"/>
      <c r="J1" s="160"/>
      <c r="K1" s="160"/>
      <c r="L1" s="160"/>
    </row>
    <row r="2" spans="1:12" ht="24" customHeight="1">
      <c r="A2" s="191"/>
      <c r="B2" s="191"/>
      <c r="C2" s="191"/>
      <c r="D2" s="191"/>
      <c r="E2" s="149"/>
      <c r="F2" s="162" t="s">
        <v>3</v>
      </c>
      <c r="G2" s="162" t="s">
        <v>4</v>
      </c>
      <c r="H2" s="162" t="s">
        <v>6</v>
      </c>
      <c r="I2" s="162" t="s">
        <v>7</v>
      </c>
      <c r="J2" s="162" t="s">
        <v>5</v>
      </c>
      <c r="K2" s="162" t="s">
        <v>8</v>
      </c>
      <c r="L2" s="162" t="s">
        <v>9</v>
      </c>
    </row>
    <row r="3" spans="1:12" s="2" customFormat="1" ht="3" customHeight="1">
      <c r="A3" s="151"/>
      <c r="B3" s="151"/>
      <c r="C3" s="151"/>
      <c r="D3" s="151"/>
      <c r="E3" s="149"/>
      <c r="F3" s="162"/>
      <c r="G3" s="162"/>
      <c r="H3" s="162"/>
      <c r="I3" s="162"/>
      <c r="J3" s="162"/>
      <c r="K3" s="162"/>
      <c r="L3" s="162"/>
    </row>
    <row r="4" spans="1:12" s="2" customFormat="1" ht="30" customHeight="1">
      <c r="A4" s="170" t="s">
        <v>0</v>
      </c>
      <c r="B4" s="170"/>
      <c r="C4" s="170"/>
      <c r="D4" s="128" t="s">
        <v>1</v>
      </c>
      <c r="E4" s="149"/>
      <c r="F4" s="162"/>
      <c r="G4" s="162"/>
      <c r="H4" s="162"/>
      <c r="I4" s="162"/>
      <c r="J4" s="162"/>
      <c r="K4" s="162"/>
      <c r="L4" s="162"/>
    </row>
    <row r="5" spans="1:12" ht="15">
      <c r="A5" s="192" t="s">
        <v>980</v>
      </c>
      <c r="B5" s="190" t="s">
        <v>983</v>
      </c>
      <c r="C5" s="190"/>
      <c r="D5" s="12">
        <f>SUM(F5:L5)</f>
        <v>11</v>
      </c>
      <c r="E5" s="149"/>
      <c r="F5" s="13">
        <v>0</v>
      </c>
      <c r="G5" s="13">
        <v>0</v>
      </c>
      <c r="H5" s="13">
        <v>5</v>
      </c>
      <c r="I5" s="13">
        <v>0</v>
      </c>
      <c r="J5" s="13">
        <v>0</v>
      </c>
      <c r="K5" s="13">
        <v>5</v>
      </c>
      <c r="L5" s="13">
        <v>1</v>
      </c>
    </row>
    <row r="6" spans="1:12" ht="15">
      <c r="A6" s="192"/>
      <c r="B6" s="190" t="s">
        <v>984</v>
      </c>
      <c r="C6" s="190"/>
      <c r="D6" s="12">
        <f aca="true" t="shared" si="0" ref="D6:D29">SUM(F6:L6)</f>
        <v>0</v>
      </c>
      <c r="E6" s="149"/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</row>
    <row r="7" spans="1:12" ht="15">
      <c r="A7" s="192"/>
      <c r="B7" s="190" t="s">
        <v>985</v>
      </c>
      <c r="C7" s="190"/>
      <c r="D7" s="12">
        <f t="shared" si="0"/>
        <v>34</v>
      </c>
      <c r="E7" s="149"/>
      <c r="F7" s="13">
        <v>0</v>
      </c>
      <c r="G7" s="13">
        <v>0</v>
      </c>
      <c r="H7" s="13">
        <v>24</v>
      </c>
      <c r="I7" s="13">
        <v>9</v>
      </c>
      <c r="J7" s="13">
        <v>0</v>
      </c>
      <c r="K7" s="13">
        <v>0</v>
      </c>
      <c r="L7" s="13">
        <v>1</v>
      </c>
    </row>
    <row r="8" spans="1:12" ht="15">
      <c r="A8" s="192"/>
      <c r="B8" s="187" t="s">
        <v>986</v>
      </c>
      <c r="C8" s="187"/>
      <c r="D8" s="12">
        <f t="shared" si="0"/>
        <v>0</v>
      </c>
      <c r="E8" s="149"/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2" ht="15">
      <c r="A9" s="192"/>
      <c r="B9" s="187" t="s">
        <v>987</v>
      </c>
      <c r="C9" s="187"/>
      <c r="D9" s="12">
        <f t="shared" si="0"/>
        <v>0</v>
      </c>
      <c r="E9" s="149"/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15">
      <c r="A10" s="192"/>
      <c r="B10" s="187" t="s">
        <v>988</v>
      </c>
      <c r="C10" s="187"/>
      <c r="D10" s="12">
        <f t="shared" si="0"/>
        <v>2</v>
      </c>
      <c r="E10" s="149"/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0</v>
      </c>
      <c r="L10" s="13">
        <v>0</v>
      </c>
    </row>
    <row r="11" spans="1:12" ht="15">
      <c r="A11" s="192"/>
      <c r="B11" s="193" t="s">
        <v>989</v>
      </c>
      <c r="C11" s="193"/>
      <c r="D11" s="12">
        <f t="shared" si="0"/>
        <v>22</v>
      </c>
      <c r="E11" s="149"/>
      <c r="F11" s="13">
        <v>0</v>
      </c>
      <c r="G11" s="13">
        <v>0</v>
      </c>
      <c r="H11" s="13">
        <v>22</v>
      </c>
      <c r="I11" s="13">
        <v>0</v>
      </c>
      <c r="J11" s="13">
        <v>0</v>
      </c>
      <c r="K11" s="13">
        <v>0</v>
      </c>
      <c r="L11" s="13">
        <v>0</v>
      </c>
    </row>
    <row r="12" spans="1:12" ht="15" customHeight="1">
      <c r="A12" s="187" t="s">
        <v>1002</v>
      </c>
      <c r="B12" s="187"/>
      <c r="C12" s="150" t="s">
        <v>990</v>
      </c>
      <c r="D12" s="12">
        <f t="shared" si="0"/>
        <v>0</v>
      </c>
      <c r="E12" s="149"/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ht="15">
      <c r="A13" s="187"/>
      <c r="B13" s="187"/>
      <c r="C13" s="150" t="s">
        <v>991</v>
      </c>
      <c r="D13" s="12">
        <f t="shared" si="0"/>
        <v>0</v>
      </c>
      <c r="E13" s="149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15">
      <c r="A14" s="187"/>
      <c r="B14" s="187"/>
      <c r="C14" s="150" t="s">
        <v>992</v>
      </c>
      <c r="D14" s="12">
        <f t="shared" si="0"/>
        <v>0</v>
      </c>
      <c r="E14" s="149"/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15" customHeight="1">
      <c r="A15" s="187" t="s">
        <v>999</v>
      </c>
      <c r="B15" s="187"/>
      <c r="C15" s="150" t="s">
        <v>990</v>
      </c>
      <c r="D15" s="12">
        <f t="shared" si="0"/>
        <v>0</v>
      </c>
      <c r="E15" s="149"/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15">
      <c r="A16" s="187"/>
      <c r="B16" s="187"/>
      <c r="C16" s="150" t="s">
        <v>991</v>
      </c>
      <c r="D16" s="12">
        <f t="shared" si="0"/>
        <v>0</v>
      </c>
      <c r="E16" s="149"/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15">
      <c r="A17" s="187"/>
      <c r="B17" s="187"/>
      <c r="C17" s="150" t="s">
        <v>992</v>
      </c>
      <c r="D17" s="12">
        <f t="shared" si="0"/>
        <v>0</v>
      </c>
      <c r="E17" s="149"/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15" customHeight="1">
      <c r="A18" s="187" t="s">
        <v>1000</v>
      </c>
      <c r="B18" s="187"/>
      <c r="C18" s="150" t="s">
        <v>990</v>
      </c>
      <c r="D18" s="12">
        <f t="shared" si="0"/>
        <v>0</v>
      </c>
      <c r="E18" s="149"/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15">
      <c r="A19" s="187"/>
      <c r="B19" s="187"/>
      <c r="C19" s="150" t="s">
        <v>991</v>
      </c>
      <c r="D19" s="12">
        <f t="shared" si="0"/>
        <v>0</v>
      </c>
      <c r="E19" s="149"/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15">
      <c r="A20" s="187"/>
      <c r="B20" s="187"/>
      <c r="C20" s="150" t="s">
        <v>992</v>
      </c>
      <c r="D20" s="12">
        <f t="shared" si="0"/>
        <v>0</v>
      </c>
      <c r="E20" s="149"/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15" customHeight="1">
      <c r="A21" s="187" t="s">
        <v>1001</v>
      </c>
      <c r="B21" s="187"/>
      <c r="C21" s="150" t="s">
        <v>990</v>
      </c>
      <c r="D21" s="12">
        <f t="shared" si="0"/>
        <v>0</v>
      </c>
      <c r="E21" s="149"/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ht="15">
      <c r="A22" s="187"/>
      <c r="B22" s="187"/>
      <c r="C22" s="150" t="s">
        <v>991</v>
      </c>
      <c r="D22" s="12">
        <f t="shared" si="0"/>
        <v>0</v>
      </c>
      <c r="E22" s="149"/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15">
      <c r="A23" s="187"/>
      <c r="B23" s="187"/>
      <c r="C23" s="150" t="s">
        <v>992</v>
      </c>
      <c r="D23" s="12">
        <f t="shared" si="0"/>
        <v>0</v>
      </c>
      <c r="E23" s="149"/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15" customHeight="1">
      <c r="A24" s="189" t="s">
        <v>981</v>
      </c>
      <c r="B24" s="189"/>
      <c r="C24" s="150" t="s">
        <v>993</v>
      </c>
      <c r="D24" s="12">
        <f t="shared" si="0"/>
        <v>98</v>
      </c>
      <c r="E24" s="149"/>
      <c r="F24" s="13">
        <v>5</v>
      </c>
      <c r="G24" s="13">
        <v>14</v>
      </c>
      <c r="H24" s="13">
        <v>7</v>
      </c>
      <c r="I24" s="13">
        <v>1</v>
      </c>
      <c r="J24" s="13">
        <v>42</v>
      </c>
      <c r="K24" s="13">
        <v>20</v>
      </c>
      <c r="L24" s="13">
        <v>9</v>
      </c>
    </row>
    <row r="25" spans="1:12" ht="15">
      <c r="A25" s="189"/>
      <c r="B25" s="189"/>
      <c r="C25" s="150" t="s">
        <v>994</v>
      </c>
      <c r="D25" s="12">
        <f t="shared" si="0"/>
        <v>44</v>
      </c>
      <c r="E25" s="149"/>
      <c r="F25" s="13">
        <v>6</v>
      </c>
      <c r="G25" s="13">
        <v>3</v>
      </c>
      <c r="H25" s="13">
        <v>7</v>
      </c>
      <c r="I25" s="13">
        <v>0</v>
      </c>
      <c r="J25" s="13">
        <v>12</v>
      </c>
      <c r="K25" s="13">
        <v>13</v>
      </c>
      <c r="L25" s="13">
        <v>3</v>
      </c>
    </row>
    <row r="26" spans="1:12" ht="15" customHeight="1">
      <c r="A26" s="189" t="s">
        <v>1003</v>
      </c>
      <c r="B26" s="189"/>
      <c r="C26" s="150" t="s">
        <v>995</v>
      </c>
      <c r="D26" s="12">
        <f t="shared" si="0"/>
        <v>194</v>
      </c>
      <c r="E26" s="149"/>
      <c r="F26" s="13">
        <v>8</v>
      </c>
      <c r="G26" s="13">
        <v>20</v>
      </c>
      <c r="H26" s="13">
        <v>39</v>
      </c>
      <c r="I26" s="13">
        <v>55</v>
      </c>
      <c r="J26" s="13">
        <v>27</v>
      </c>
      <c r="K26" s="13">
        <v>17</v>
      </c>
      <c r="L26" s="13">
        <v>28</v>
      </c>
    </row>
    <row r="27" spans="1:12" ht="15">
      <c r="A27" s="189"/>
      <c r="B27" s="189"/>
      <c r="C27" s="150" t="s">
        <v>994</v>
      </c>
      <c r="D27" s="12">
        <f t="shared" si="0"/>
        <v>225</v>
      </c>
      <c r="E27" s="149"/>
      <c r="F27" s="13">
        <v>5</v>
      </c>
      <c r="G27" s="13">
        <v>49</v>
      </c>
      <c r="H27" s="13">
        <v>15</v>
      </c>
      <c r="I27" s="13">
        <v>86</v>
      </c>
      <c r="J27" s="13">
        <v>25</v>
      </c>
      <c r="K27" s="13">
        <v>30</v>
      </c>
      <c r="L27" s="13">
        <v>15</v>
      </c>
    </row>
    <row r="28" spans="1:12" ht="15">
      <c r="A28" s="188" t="s">
        <v>982</v>
      </c>
      <c r="B28" s="188"/>
      <c r="C28" s="150" t="s">
        <v>996</v>
      </c>
      <c r="D28" s="12">
        <f t="shared" si="0"/>
        <v>7</v>
      </c>
      <c r="E28" s="149"/>
      <c r="F28" s="13">
        <v>0</v>
      </c>
      <c r="G28" s="13">
        <v>0</v>
      </c>
      <c r="H28" s="13">
        <v>7</v>
      </c>
      <c r="I28" s="13">
        <v>0</v>
      </c>
      <c r="J28" s="13">
        <v>0</v>
      </c>
      <c r="K28" s="13">
        <v>0</v>
      </c>
      <c r="L28" s="13">
        <v>0</v>
      </c>
    </row>
    <row r="29" spans="1:12" ht="15">
      <c r="A29" s="188"/>
      <c r="B29" s="188"/>
      <c r="C29" s="150" t="s">
        <v>997</v>
      </c>
      <c r="D29" s="12">
        <f t="shared" si="0"/>
        <v>1</v>
      </c>
      <c r="E29" s="149"/>
      <c r="F29" s="13">
        <v>1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</sheetData>
  <sheetProtection/>
  <mergeCells count="25">
    <mergeCell ref="F1:L1"/>
    <mergeCell ref="L2:L4"/>
    <mergeCell ref="K2:K4"/>
    <mergeCell ref="J2:J4"/>
    <mergeCell ref="I2:I4"/>
    <mergeCell ref="H2:H4"/>
    <mergeCell ref="G2:G4"/>
    <mergeCell ref="F2:F4"/>
    <mergeCell ref="B10:C10"/>
    <mergeCell ref="B9:C9"/>
    <mergeCell ref="B8:C8"/>
    <mergeCell ref="B7:C7"/>
    <mergeCell ref="B6:C6"/>
    <mergeCell ref="A1:D2"/>
    <mergeCell ref="A4:C4"/>
    <mergeCell ref="B5:C5"/>
    <mergeCell ref="A5:A11"/>
    <mergeCell ref="B11:C11"/>
    <mergeCell ref="A12:B14"/>
    <mergeCell ref="A28:B29"/>
    <mergeCell ref="A26:B27"/>
    <mergeCell ref="A24:B25"/>
    <mergeCell ref="A21:B23"/>
    <mergeCell ref="A18:B20"/>
    <mergeCell ref="A15:B17"/>
  </mergeCells>
  <printOptions horizontalCentered="1"/>
  <pageMargins left="0" right="0" top="0.3937007874015748" bottom="0.3937007874015748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7109375" style="116" customWidth="1"/>
    <col min="2" max="3" width="42.7109375" style="116" customWidth="1"/>
  </cols>
  <sheetData>
    <row r="1" spans="1:3" ht="54" customHeight="1">
      <c r="A1" s="167" t="s">
        <v>1010</v>
      </c>
      <c r="B1" s="167"/>
      <c r="C1" s="167"/>
    </row>
    <row r="2" spans="1:3" s="2" customFormat="1" ht="3" customHeight="1">
      <c r="A2" s="195"/>
      <c r="B2" s="195"/>
      <c r="C2" s="195"/>
    </row>
    <row r="3" spans="1:3" ht="21" customHeight="1">
      <c r="A3" s="194" t="s">
        <v>44</v>
      </c>
      <c r="B3" s="152" t="s">
        <v>229</v>
      </c>
      <c r="C3" s="153" t="s">
        <v>240</v>
      </c>
    </row>
    <row r="4" spans="1:3" ht="21" customHeight="1">
      <c r="A4" s="194"/>
      <c r="B4" s="153" t="s">
        <v>227</v>
      </c>
      <c r="C4" s="152" t="s">
        <v>228</v>
      </c>
    </row>
    <row r="5" spans="1:3" ht="21" customHeight="1">
      <c r="A5" s="194"/>
      <c r="B5" s="153" t="s">
        <v>238</v>
      </c>
      <c r="C5" s="152" t="s">
        <v>1011</v>
      </c>
    </row>
    <row r="6" spans="1:3" ht="21" customHeight="1">
      <c r="A6" s="194"/>
      <c r="B6" s="152" t="s">
        <v>233</v>
      </c>
      <c r="C6" s="152" t="s">
        <v>236</v>
      </c>
    </row>
    <row r="7" spans="1:3" ht="21" customHeight="1">
      <c r="A7" s="194"/>
      <c r="B7" s="153" t="s">
        <v>231</v>
      </c>
      <c r="C7" s="152" t="s">
        <v>1012</v>
      </c>
    </row>
    <row r="8" spans="1:3" ht="21" customHeight="1">
      <c r="A8" s="194"/>
      <c r="B8" s="153" t="s">
        <v>232</v>
      </c>
      <c r="C8" s="152" t="s">
        <v>239</v>
      </c>
    </row>
    <row r="9" spans="1:3" ht="21" customHeight="1">
      <c r="A9" s="194" t="s">
        <v>45</v>
      </c>
      <c r="B9" s="154" t="s">
        <v>221</v>
      </c>
      <c r="C9" s="154" t="s">
        <v>242</v>
      </c>
    </row>
    <row r="10" spans="1:3" ht="21" customHeight="1">
      <c r="A10" s="194"/>
      <c r="B10" s="154" t="s">
        <v>222</v>
      </c>
      <c r="C10" s="154" t="s">
        <v>1014</v>
      </c>
    </row>
    <row r="11" spans="1:3" ht="21" customHeight="1">
      <c r="A11" s="194"/>
      <c r="B11" s="154" t="s">
        <v>206</v>
      </c>
      <c r="C11" s="154" t="s">
        <v>223</v>
      </c>
    </row>
    <row r="12" spans="1:3" ht="21" customHeight="1">
      <c r="A12" s="194"/>
      <c r="B12" s="154" t="s">
        <v>248</v>
      </c>
      <c r="C12" s="154" t="s">
        <v>226</v>
      </c>
    </row>
    <row r="13" spans="1:3" ht="21" customHeight="1">
      <c r="A13" s="194"/>
      <c r="B13" s="154" t="s">
        <v>247</v>
      </c>
      <c r="C13" s="154" t="s">
        <v>1013</v>
      </c>
    </row>
    <row r="14" spans="1:3" ht="21" customHeight="1">
      <c r="A14" s="194"/>
      <c r="B14" s="154" t="s">
        <v>237</v>
      </c>
      <c r="C14" s="154" t="s">
        <v>245</v>
      </c>
    </row>
    <row r="15" spans="1:3" ht="21" customHeight="1">
      <c r="A15" s="194" t="s">
        <v>46</v>
      </c>
      <c r="B15" s="152" t="s">
        <v>234</v>
      </c>
      <c r="C15" s="152" t="s">
        <v>243</v>
      </c>
    </row>
    <row r="16" spans="1:3" ht="21" customHeight="1">
      <c r="A16" s="194"/>
      <c r="B16" s="152" t="s">
        <v>244</v>
      </c>
      <c r="C16" s="152" t="s">
        <v>43</v>
      </c>
    </row>
    <row r="17" spans="1:3" ht="21" customHeight="1">
      <c r="A17" s="194"/>
      <c r="B17" s="152" t="s">
        <v>235</v>
      </c>
      <c r="C17" s="152" t="s">
        <v>1013</v>
      </c>
    </row>
    <row r="18" spans="1:3" ht="21" customHeight="1">
      <c r="A18" s="194"/>
      <c r="B18" s="152" t="s">
        <v>1015</v>
      </c>
      <c r="C18" s="152" t="s">
        <v>1016</v>
      </c>
    </row>
    <row r="19" spans="1:3" ht="21" customHeight="1">
      <c r="A19" s="194"/>
      <c r="B19" s="152" t="s">
        <v>225</v>
      </c>
      <c r="C19" s="152" t="s">
        <v>246</v>
      </c>
    </row>
    <row r="20" spans="1:3" ht="21" customHeight="1">
      <c r="A20" s="194"/>
      <c r="B20" s="152" t="s">
        <v>249</v>
      </c>
      <c r="C20" s="152" t="s">
        <v>1017</v>
      </c>
    </row>
    <row r="21" spans="1:3" ht="7.5" customHeight="1">
      <c r="A21" s="196"/>
      <c r="B21" s="196"/>
      <c r="C21" s="196"/>
    </row>
    <row r="22" spans="1:3" s="24" customFormat="1" ht="30">
      <c r="A22" s="118" t="s">
        <v>11</v>
      </c>
      <c r="B22" s="119" t="s">
        <v>205</v>
      </c>
      <c r="C22" s="119" t="s">
        <v>241</v>
      </c>
    </row>
    <row r="23" spans="1:3" s="24" customFormat="1" ht="15">
      <c r="A23" s="120" t="s">
        <v>3</v>
      </c>
      <c r="B23" s="155">
        <v>0</v>
      </c>
      <c r="C23" s="155">
        <v>0</v>
      </c>
    </row>
    <row r="24" spans="1:3" s="24" customFormat="1" ht="15">
      <c r="A24" s="120" t="s">
        <v>4</v>
      </c>
      <c r="B24" s="155">
        <v>1</v>
      </c>
      <c r="C24" s="155">
        <v>28</v>
      </c>
    </row>
    <row r="25" spans="1:3" s="24" customFormat="1" ht="15">
      <c r="A25" s="120" t="s">
        <v>6</v>
      </c>
      <c r="B25" s="155">
        <v>0</v>
      </c>
      <c r="C25" s="156">
        <v>0</v>
      </c>
    </row>
    <row r="26" spans="1:3" s="24" customFormat="1" ht="15">
      <c r="A26" s="120" t="s">
        <v>7</v>
      </c>
      <c r="B26" s="155">
        <v>2</v>
      </c>
      <c r="C26" s="155">
        <v>26</v>
      </c>
    </row>
    <row r="27" spans="1:3" s="24" customFormat="1" ht="15">
      <c r="A27" s="120" t="s">
        <v>5</v>
      </c>
      <c r="B27" s="155">
        <v>1</v>
      </c>
      <c r="C27" s="155">
        <v>14</v>
      </c>
    </row>
    <row r="28" spans="1:3" s="24" customFormat="1" ht="15">
      <c r="A28" s="120" t="s">
        <v>8</v>
      </c>
      <c r="B28" s="155">
        <v>1</v>
      </c>
      <c r="C28" s="155">
        <v>2</v>
      </c>
    </row>
    <row r="29" spans="1:3" s="24" customFormat="1" ht="15">
      <c r="A29" s="120" t="s">
        <v>9</v>
      </c>
      <c r="B29" s="155">
        <v>0</v>
      </c>
      <c r="C29" s="155">
        <v>0</v>
      </c>
    </row>
    <row r="30" spans="1:3" s="24" customFormat="1" ht="15">
      <c r="A30" s="121" t="s">
        <v>12</v>
      </c>
      <c r="B30" s="157">
        <v>2</v>
      </c>
      <c r="C30" s="157">
        <v>70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" right="0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2017-01-04T14:30:56Z</cp:lastPrinted>
  <dcterms:created xsi:type="dcterms:W3CDTF">2011-05-04T05:33:44Z</dcterms:created>
  <dcterms:modified xsi:type="dcterms:W3CDTF">2017-01-09T08:19:39Z</dcterms:modified>
  <cp:category/>
  <cp:version/>
  <cp:contentType/>
  <cp:contentStatus/>
</cp:coreProperties>
</file>